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G:\Meine Ablage\0_TempGDrive\AsAflex Listen Backup ergovia\"/>
    </mc:Choice>
  </mc:AlternateContent>
  <xr:revisionPtr revIDLastSave="0" documentId="13_ncr:1_{FEDBCC15-07A2-4AFD-8B89-510C4AECD784}" xr6:coauthVersionLast="47" xr6:coauthVersionMax="47" xr10:uidLastSave="{00000000-0000-0000-0000-000000000000}"/>
  <bookViews>
    <workbookView xWindow="-120" yWindow="-120" windowWidth="29040" windowHeight="15840" tabRatio="500" xr2:uid="{00000000-000D-0000-FFFF-FFFF00000000}"/>
  </bookViews>
  <sheets>
    <sheet name="TN-bezogene Stunden_und_SbB" sheetId="1" r:id="rId1"/>
    <sheet name="SuF_I" sheetId="2" r:id="rId2"/>
    <sheet name="SuF_II" sheetId="3" r:id="rId3"/>
    <sheet name="Hinweise" sheetId="4" r:id="rId4"/>
    <sheet name="Hilfsdaten" sheetId="5" r:id="rId5"/>
  </sheets>
  <externalReferences>
    <externalReference r:id="rId6"/>
  </externalReferences>
  <definedNames>
    <definedName name="Beratung">[1]Verwendungsnachweis!$AR$1:$AR$4</definedName>
    <definedName name="_xlnm.Print_Area" localSheetId="3">Hinweise!$A$1:$T$85</definedName>
    <definedName name="_xlnm.Print_Area" localSheetId="1">SuF_I!$A$1:$W$517</definedName>
    <definedName name="_xlnm.Print_Area" localSheetId="2">SuF_II!$A$1:$U$18</definedName>
    <definedName name="_xlnm.Print_Area" localSheetId="0">'TN-bezogene Stunden_und_SbB'!$A$1:$N$526</definedName>
    <definedName name="monat">[1]Verwendungsnachweis!$AI$1:$AI$12</definedName>
  </definedNames>
  <calcPr calcId="181029" iterateDelta="1E-4"/>
  <extLst>
    <ext xmlns:xcalcf="http://schemas.microsoft.com/office/spreadsheetml/2018/calcfeatures" uri="{B58B0392-4F1F-4190-BB64-5DF3571DCE5F}">
      <xcalcf:calcFeatures>
        <xcalcf:feature name="microsoft.com:RD"/>
        <xcalcf:feature name="microsoft.com:FV"/>
        <xcalcf:feature name="microsoft.com:LE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R17" i="3" l="1"/>
  <c r="P17" i="3"/>
  <c r="N17" i="3"/>
  <c r="L17" i="3"/>
  <c r="J17" i="3"/>
  <c r="H17" i="3"/>
  <c r="F17" i="3"/>
  <c r="D17" i="3"/>
  <c r="S17" i="3" s="1"/>
  <c r="T9" i="3" s="1"/>
  <c r="T11" i="3" s="1"/>
  <c r="A13" i="3"/>
  <c r="B7" i="3"/>
  <c r="B6" i="3"/>
  <c r="B5" i="3"/>
  <c r="B4" i="3"/>
  <c r="B3" i="3"/>
  <c r="W517" i="2"/>
  <c r="W516" i="2"/>
  <c r="W515" i="2"/>
  <c r="W514" i="2"/>
  <c r="W513" i="2"/>
  <c r="W512" i="2"/>
  <c r="W511" i="2"/>
  <c r="W510" i="2"/>
  <c r="W509" i="2"/>
  <c r="W508" i="2"/>
  <c r="W507" i="2"/>
  <c r="W506" i="2"/>
  <c r="W505" i="2"/>
  <c r="W504" i="2"/>
  <c r="W503" i="2"/>
  <c r="W502" i="2"/>
  <c r="W501" i="2"/>
  <c r="W500" i="2"/>
  <c r="W499" i="2"/>
  <c r="W498" i="2"/>
  <c r="W497" i="2"/>
  <c r="W496" i="2"/>
  <c r="W495" i="2"/>
  <c r="W494" i="2"/>
  <c r="W493" i="2"/>
  <c r="W492" i="2"/>
  <c r="W491" i="2"/>
  <c r="W490" i="2"/>
  <c r="W489" i="2"/>
  <c r="W488" i="2"/>
  <c r="W487" i="2"/>
  <c r="W486" i="2"/>
  <c r="W485" i="2"/>
  <c r="W484" i="2"/>
  <c r="W483" i="2"/>
  <c r="W482" i="2"/>
  <c r="W481" i="2"/>
  <c r="W480" i="2"/>
  <c r="W479" i="2"/>
  <c r="W478" i="2"/>
  <c r="W477" i="2"/>
  <c r="W476" i="2"/>
  <c r="W475" i="2"/>
  <c r="W474" i="2"/>
  <c r="W473" i="2"/>
  <c r="W472" i="2"/>
  <c r="W471" i="2"/>
  <c r="W470" i="2"/>
  <c r="W469" i="2"/>
  <c r="W468" i="2"/>
  <c r="W467" i="2"/>
  <c r="W466" i="2"/>
  <c r="W465" i="2"/>
  <c r="W464" i="2"/>
  <c r="W463" i="2"/>
  <c r="W462" i="2"/>
  <c r="W461" i="2"/>
  <c r="W460" i="2"/>
  <c r="W459" i="2"/>
  <c r="W458" i="2"/>
  <c r="W457" i="2"/>
  <c r="W456" i="2"/>
  <c r="W455" i="2"/>
  <c r="W454" i="2"/>
  <c r="W453" i="2"/>
  <c r="W452" i="2"/>
  <c r="W451" i="2"/>
  <c r="W450" i="2"/>
  <c r="W449" i="2"/>
  <c r="W448" i="2"/>
  <c r="W447" i="2"/>
  <c r="W446" i="2"/>
  <c r="W445" i="2"/>
  <c r="W444" i="2"/>
  <c r="W443" i="2"/>
  <c r="W442" i="2"/>
  <c r="W441" i="2"/>
  <c r="W440" i="2"/>
  <c r="W439" i="2"/>
  <c r="W438" i="2"/>
  <c r="W437" i="2"/>
  <c r="W436" i="2"/>
  <c r="W435" i="2"/>
  <c r="W434" i="2"/>
  <c r="W433" i="2"/>
  <c r="W432" i="2"/>
  <c r="W431" i="2"/>
  <c r="W430" i="2"/>
  <c r="W429" i="2"/>
  <c r="W428" i="2"/>
  <c r="W427" i="2"/>
  <c r="W426" i="2"/>
  <c r="W425" i="2"/>
  <c r="W424" i="2"/>
  <c r="W423" i="2"/>
  <c r="W422" i="2"/>
  <c r="W421" i="2"/>
  <c r="W420" i="2"/>
  <c r="W419" i="2"/>
  <c r="W418" i="2"/>
  <c r="W417" i="2"/>
  <c r="W416" i="2"/>
  <c r="W415" i="2"/>
  <c r="W414" i="2"/>
  <c r="W413" i="2"/>
  <c r="W412" i="2"/>
  <c r="W411" i="2"/>
  <c r="W410" i="2"/>
  <c r="W409" i="2"/>
  <c r="W408" i="2"/>
  <c r="W407" i="2"/>
  <c r="W406" i="2"/>
  <c r="W405" i="2"/>
  <c r="W404" i="2"/>
  <c r="W403" i="2"/>
  <c r="W402" i="2"/>
  <c r="W401" i="2"/>
  <c r="W400" i="2"/>
  <c r="W399" i="2"/>
  <c r="W398" i="2"/>
  <c r="W397" i="2"/>
  <c r="W396" i="2"/>
  <c r="W395" i="2"/>
  <c r="W394" i="2"/>
  <c r="W393" i="2"/>
  <c r="W392" i="2"/>
  <c r="W391" i="2"/>
  <c r="W390" i="2"/>
  <c r="W389" i="2"/>
  <c r="W388" i="2"/>
  <c r="W387" i="2"/>
  <c r="W386" i="2"/>
  <c r="W385" i="2"/>
  <c r="W384" i="2"/>
  <c r="W383" i="2"/>
  <c r="W382" i="2"/>
  <c r="W381" i="2"/>
  <c r="W380" i="2"/>
  <c r="W379" i="2"/>
  <c r="W378" i="2"/>
  <c r="W377" i="2"/>
  <c r="W376" i="2"/>
  <c r="W375" i="2"/>
  <c r="W374" i="2"/>
  <c r="W373" i="2"/>
  <c r="W372" i="2"/>
  <c r="W371" i="2"/>
  <c r="W370" i="2"/>
  <c r="W369" i="2"/>
  <c r="W368" i="2"/>
  <c r="W367" i="2"/>
  <c r="W366" i="2"/>
  <c r="W365" i="2"/>
  <c r="W364" i="2"/>
  <c r="W363" i="2"/>
  <c r="W362" i="2"/>
  <c r="W361" i="2"/>
  <c r="W360" i="2"/>
  <c r="W359" i="2"/>
  <c r="W358" i="2"/>
  <c r="W357" i="2"/>
  <c r="W356" i="2"/>
  <c r="W355" i="2"/>
  <c r="W354" i="2"/>
  <c r="W353" i="2"/>
  <c r="W352" i="2"/>
  <c r="W351" i="2"/>
  <c r="W350" i="2"/>
  <c r="W349" i="2"/>
  <c r="W348" i="2"/>
  <c r="W347" i="2"/>
  <c r="W346" i="2"/>
  <c r="W345" i="2"/>
  <c r="W344" i="2"/>
  <c r="W343" i="2"/>
  <c r="W342" i="2"/>
  <c r="W341" i="2"/>
  <c r="W340" i="2"/>
  <c r="W339" i="2"/>
  <c r="W338" i="2"/>
  <c r="W337" i="2"/>
  <c r="W336" i="2"/>
  <c r="W335" i="2"/>
  <c r="W334" i="2"/>
  <c r="W333" i="2"/>
  <c r="W332" i="2"/>
  <c r="W331" i="2"/>
  <c r="W330" i="2"/>
  <c r="W329" i="2"/>
  <c r="W328" i="2"/>
  <c r="W327" i="2"/>
  <c r="W326" i="2"/>
  <c r="W325" i="2"/>
  <c r="W324" i="2"/>
  <c r="W323" i="2"/>
  <c r="W322" i="2"/>
  <c r="W321" i="2"/>
  <c r="W320" i="2"/>
  <c r="W319" i="2"/>
  <c r="W318" i="2"/>
  <c r="W317" i="2"/>
  <c r="W316" i="2"/>
  <c r="W315" i="2"/>
  <c r="W314" i="2"/>
  <c r="W313" i="2"/>
  <c r="W312" i="2"/>
  <c r="W311" i="2"/>
  <c r="W310" i="2"/>
  <c r="W309" i="2"/>
  <c r="W308" i="2"/>
  <c r="W307" i="2"/>
  <c r="W306" i="2"/>
  <c r="W305" i="2"/>
  <c r="W304" i="2"/>
  <c r="W303" i="2"/>
  <c r="W302" i="2"/>
  <c r="W301" i="2"/>
  <c r="W300" i="2"/>
  <c r="W299" i="2"/>
  <c r="W298" i="2"/>
  <c r="W297" i="2"/>
  <c r="W296" i="2"/>
  <c r="W295" i="2"/>
  <c r="W294" i="2"/>
  <c r="W293" i="2"/>
  <c r="W292" i="2"/>
  <c r="W291" i="2"/>
  <c r="W290" i="2"/>
  <c r="W289" i="2"/>
  <c r="W288" i="2"/>
  <c r="W287" i="2"/>
  <c r="W286" i="2"/>
  <c r="W285" i="2"/>
  <c r="W284" i="2"/>
  <c r="W283" i="2"/>
  <c r="W282" i="2"/>
  <c r="W281" i="2"/>
  <c r="W280" i="2"/>
  <c r="W279" i="2"/>
  <c r="W278" i="2"/>
  <c r="W277" i="2"/>
  <c r="W276" i="2"/>
  <c r="W275" i="2"/>
  <c r="W274" i="2"/>
  <c r="W273" i="2"/>
  <c r="W272" i="2"/>
  <c r="W271" i="2"/>
  <c r="W270" i="2"/>
  <c r="W269" i="2"/>
  <c r="W268" i="2"/>
  <c r="W267" i="2"/>
  <c r="W266" i="2"/>
  <c r="W265" i="2"/>
  <c r="W264" i="2"/>
  <c r="W263" i="2"/>
  <c r="W262" i="2"/>
  <c r="W261" i="2"/>
  <c r="W260" i="2"/>
  <c r="W259" i="2"/>
  <c r="W258" i="2"/>
  <c r="W257" i="2"/>
  <c r="W256" i="2"/>
  <c r="W255" i="2"/>
  <c r="W254" i="2"/>
  <c r="W253" i="2"/>
  <c r="W252" i="2"/>
  <c r="W251" i="2"/>
  <c r="W250" i="2"/>
  <c r="W249" i="2"/>
  <c r="W248" i="2"/>
  <c r="W247" i="2"/>
  <c r="W246" i="2"/>
  <c r="W245" i="2"/>
  <c r="W244" i="2"/>
  <c r="W243" i="2"/>
  <c r="W242" i="2"/>
  <c r="W241" i="2"/>
  <c r="W240" i="2"/>
  <c r="W239" i="2"/>
  <c r="W238" i="2"/>
  <c r="W237" i="2"/>
  <c r="W236" i="2"/>
  <c r="W235" i="2"/>
  <c r="W234" i="2"/>
  <c r="W233" i="2"/>
  <c r="W232" i="2"/>
  <c r="W231" i="2"/>
  <c r="W230" i="2"/>
  <c r="W229" i="2"/>
  <c r="W228" i="2"/>
  <c r="W227" i="2"/>
  <c r="W226" i="2"/>
  <c r="W225" i="2"/>
  <c r="W224" i="2"/>
  <c r="W223" i="2"/>
  <c r="W222" i="2"/>
  <c r="W221" i="2"/>
  <c r="W220" i="2"/>
  <c r="W219" i="2"/>
  <c r="W218" i="2"/>
  <c r="W217" i="2"/>
  <c r="W216" i="2"/>
  <c r="W215" i="2"/>
  <c r="W214" i="2"/>
  <c r="W213" i="2"/>
  <c r="W212" i="2"/>
  <c r="W211" i="2"/>
  <c r="W210" i="2"/>
  <c r="W209" i="2"/>
  <c r="W208" i="2"/>
  <c r="W207" i="2"/>
  <c r="W206" i="2"/>
  <c r="W205" i="2"/>
  <c r="W204" i="2"/>
  <c r="W203" i="2"/>
  <c r="W202" i="2"/>
  <c r="W201" i="2"/>
  <c r="W200" i="2"/>
  <c r="W199" i="2"/>
  <c r="W198" i="2"/>
  <c r="W197" i="2"/>
  <c r="W196" i="2"/>
  <c r="W195" i="2"/>
  <c r="W194" i="2"/>
  <c r="W193" i="2"/>
  <c r="W192" i="2"/>
  <c r="W191" i="2"/>
  <c r="W190" i="2"/>
  <c r="W189" i="2"/>
  <c r="W188" i="2"/>
  <c r="W187" i="2"/>
  <c r="W186" i="2"/>
  <c r="W185" i="2"/>
  <c r="W184" i="2"/>
  <c r="W183" i="2"/>
  <c r="W182" i="2"/>
  <c r="W181" i="2"/>
  <c r="W180" i="2"/>
  <c r="W179" i="2"/>
  <c r="W178" i="2"/>
  <c r="W177" i="2"/>
  <c r="W176" i="2"/>
  <c r="W175" i="2"/>
  <c r="W174" i="2"/>
  <c r="W173" i="2"/>
  <c r="W172" i="2"/>
  <c r="W171" i="2"/>
  <c r="W170" i="2"/>
  <c r="W169" i="2"/>
  <c r="W168" i="2"/>
  <c r="W167" i="2"/>
  <c r="W166" i="2"/>
  <c r="W165" i="2"/>
  <c r="W164" i="2"/>
  <c r="W163" i="2"/>
  <c r="W162" i="2"/>
  <c r="W161" i="2"/>
  <c r="W160" i="2"/>
  <c r="W159" i="2"/>
  <c r="W158" i="2"/>
  <c r="W157" i="2"/>
  <c r="W156" i="2"/>
  <c r="W155" i="2"/>
  <c r="W154" i="2"/>
  <c r="W153" i="2"/>
  <c r="W152" i="2"/>
  <c r="W151" i="2"/>
  <c r="W150" i="2"/>
  <c r="W149" i="2"/>
  <c r="W148" i="2"/>
  <c r="W147" i="2"/>
  <c r="W146" i="2"/>
  <c r="W145" i="2"/>
  <c r="W144" i="2"/>
  <c r="W143" i="2"/>
  <c r="W142" i="2"/>
  <c r="W141" i="2"/>
  <c r="W140" i="2"/>
  <c r="W139" i="2"/>
  <c r="W138" i="2"/>
  <c r="W137" i="2"/>
  <c r="W136" i="2"/>
  <c r="W135" i="2"/>
  <c r="W134" i="2"/>
  <c r="W133" i="2"/>
  <c r="W132" i="2"/>
  <c r="W131" i="2"/>
  <c r="W130" i="2"/>
  <c r="W129" i="2"/>
  <c r="W128" i="2"/>
  <c r="W127" i="2"/>
  <c r="W126" i="2"/>
  <c r="W125" i="2"/>
  <c r="W124" i="2"/>
  <c r="W123" i="2"/>
  <c r="W122" i="2"/>
  <c r="W121" i="2"/>
  <c r="W120" i="2"/>
  <c r="W119" i="2"/>
  <c r="W118" i="2"/>
  <c r="W117" i="2"/>
  <c r="W116" i="2"/>
  <c r="W115" i="2"/>
  <c r="W114" i="2"/>
  <c r="W113" i="2"/>
  <c r="W112" i="2"/>
  <c r="W111" i="2"/>
  <c r="W110" i="2"/>
  <c r="W109" i="2"/>
  <c r="W108" i="2"/>
  <c r="W107" i="2"/>
  <c r="W106" i="2"/>
  <c r="W105" i="2"/>
  <c r="W104" i="2"/>
  <c r="W103" i="2"/>
  <c r="W102" i="2"/>
  <c r="W101" i="2"/>
  <c r="W100" i="2"/>
  <c r="W99" i="2"/>
  <c r="W98" i="2"/>
  <c r="W97" i="2"/>
  <c r="W96" i="2"/>
  <c r="W95" i="2"/>
  <c r="W94" i="2"/>
  <c r="W93" i="2"/>
  <c r="W92" i="2"/>
  <c r="W91" i="2"/>
  <c r="W90" i="2"/>
  <c r="W89" i="2"/>
  <c r="W88" i="2"/>
  <c r="W87" i="2"/>
  <c r="W86" i="2"/>
  <c r="W85" i="2"/>
  <c r="W84" i="2"/>
  <c r="W83" i="2"/>
  <c r="W82" i="2"/>
  <c r="W81" i="2"/>
  <c r="W80" i="2"/>
  <c r="W79" i="2"/>
  <c r="W78" i="2"/>
  <c r="W77" i="2"/>
  <c r="W76" i="2"/>
  <c r="W75" i="2"/>
  <c r="W74" i="2"/>
  <c r="W73" i="2"/>
  <c r="W72" i="2"/>
  <c r="W71" i="2"/>
  <c r="W70" i="2"/>
  <c r="W69" i="2"/>
  <c r="W68" i="2"/>
  <c r="W67" i="2"/>
  <c r="W66" i="2"/>
  <c r="W65" i="2"/>
  <c r="W64" i="2"/>
  <c r="W63" i="2"/>
  <c r="W62" i="2"/>
  <c r="W61" i="2"/>
  <c r="W60" i="2"/>
  <c r="W59" i="2"/>
  <c r="W58" i="2"/>
  <c r="W57" i="2"/>
  <c r="W56" i="2"/>
  <c r="W55" i="2"/>
  <c r="W54" i="2"/>
  <c r="W53" i="2"/>
  <c r="W52" i="2"/>
  <c r="W51" i="2"/>
  <c r="W50" i="2"/>
  <c r="W49" i="2"/>
  <c r="W48" i="2"/>
  <c r="W47" i="2"/>
  <c r="W46" i="2"/>
  <c r="W45" i="2"/>
  <c r="W44" i="2"/>
  <c r="W43" i="2"/>
  <c r="W42" i="2"/>
  <c r="W41" i="2"/>
  <c r="W40" i="2"/>
  <c r="W39" i="2"/>
  <c r="W38" i="2"/>
  <c r="W37" i="2"/>
  <c r="W36" i="2"/>
  <c r="W35" i="2"/>
  <c r="W34" i="2"/>
  <c r="W33" i="2"/>
  <c r="W32" i="2"/>
  <c r="W31" i="2"/>
  <c r="W30" i="2"/>
  <c r="W29" i="2"/>
  <c r="W28" i="2"/>
  <c r="W27" i="2"/>
  <c r="W26" i="2"/>
  <c r="W25" i="2"/>
  <c r="W24" i="2"/>
  <c r="W23" i="2"/>
  <c r="W22" i="2"/>
  <c r="W21" i="2"/>
  <c r="W20" i="2"/>
  <c r="W19" i="2"/>
  <c r="W18" i="2"/>
  <c r="S9" i="2" s="1"/>
  <c r="S11" i="2" s="1"/>
  <c r="A13" i="2"/>
  <c r="B6" i="2"/>
  <c r="B5" i="2"/>
  <c r="B4" i="2"/>
  <c r="B3" i="2"/>
  <c r="B2" i="2"/>
  <c r="E18" i="1"/>
  <c r="E13" i="3" s="1"/>
  <c r="C18" i="1"/>
  <c r="C13" i="3" s="1"/>
  <c r="N11" i="1"/>
  <c r="N10" i="1"/>
  <c r="N9" i="1" s="1"/>
  <c r="N8" i="1"/>
  <c r="I5" i="1"/>
  <c r="J3" i="3" s="1"/>
  <c r="F5" i="1"/>
  <c r="F3" i="3" s="1"/>
  <c r="T12" i="3" l="1"/>
  <c r="T13" i="3" s="1"/>
  <c r="S12" i="2"/>
  <c r="S13" i="2" s="1"/>
  <c r="F3" i="2"/>
  <c r="I3" i="2"/>
  <c r="C13" i="2"/>
  <c r="E1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L7" authorId="0" shapeId="0" xr:uid="{00000000-0006-0000-0000-000005000000}">
      <text>
        <r>
          <rPr>
            <sz val="12"/>
            <color rgb="FF000000"/>
            <rFont val="Arial"/>
            <family val="2"/>
            <charset val="1"/>
          </rPr>
          <t xml:space="preserve">Anzahl des Gesamtstundenkontingentes für dieses Unterstützungselement laut Losblatt dividiert durch Anzahl der Maßnahmejahre
</t>
        </r>
      </text>
    </comment>
    <comment ref="L9" authorId="0" shapeId="0" xr:uid="{00000000-0006-0000-0000-000006000000}">
      <text>
        <r>
          <rPr>
            <sz val="12"/>
            <color rgb="FF000000"/>
            <rFont val="Arial"/>
            <family val="2"/>
            <charset val="1"/>
          </rPr>
          <t xml:space="preserve">
Die Summe der Stabilisierungsstunden muss nicht identisch mit der darüber liegenden Zeile sein, sofern beide Professionen eine Betreuungsstunde gemeinsam durchgeführt haben. Eine Doppelbetreuung ist in dem Feld "Bemerkung" beim TN zu kommentieren. </t>
        </r>
      </text>
    </comment>
    <comment ref="A11" authorId="0" shapeId="0" xr:uid="{00000000-0006-0000-0000-000001000000}">
      <text>
        <r>
          <rPr>
            <sz val="11"/>
            <color rgb="FF000000"/>
            <rFont val="Arial"/>
            <family val="2"/>
            <charset val="1"/>
          </rPr>
          <t xml:space="preserve">Eintrag des Namens:
AA ……
JC …...
</t>
        </r>
      </text>
    </comment>
    <comment ref="G25" authorId="0" shapeId="0" xr:uid="{00000000-0006-0000-0000-000002000000}">
      <text>
        <r>
          <rPr>
            <sz val="11"/>
            <color rgb="FF000000"/>
            <rFont val="Arial"/>
            <family val="2"/>
            <charset val="1"/>
          </rPr>
          <t xml:space="preserve">Die Angabe erfolgt in Stunden (45min = 0,75h). 
Die Eintragungen erfolgen an dieser Stelle unabhängig von der Gruppengröße (s. auch Hinweise zum SuF dieser Registerkarte).
</t>
        </r>
      </text>
    </comment>
    <comment ref="I25" authorId="0" shapeId="0" xr:uid="{00000000-0006-0000-0000-000003000000}">
      <text>
        <r>
          <rPr>
            <sz val="11"/>
            <color rgb="FF000000"/>
            <rFont val="Arial"/>
            <family val="2"/>
            <charset val="1"/>
          </rPr>
          <t xml:space="preserve">ausschließlich 1:1 Betreuung
</t>
        </r>
      </text>
    </comment>
    <comment ref="K25" authorId="0" shapeId="0" xr:uid="{00000000-0006-0000-0000-000004000000}">
      <text>
        <r>
          <rPr>
            <sz val="11"/>
            <color rgb="FF000000"/>
            <rFont val="Arial"/>
            <family val="2"/>
            <charset val="1"/>
          </rPr>
          <t>Bitte vor Eintragung die Hinweise in roter Schrift beachten</t>
        </r>
        <r>
          <rPr>
            <sz val="9"/>
            <color rgb="FF000000"/>
            <rFont val="Segoe UI"/>
            <family val="2"/>
            <charset val="1"/>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M8" authorId="0" shapeId="0" xr:uid="{00000000-0006-0000-0100-000007000000}">
      <text>
        <r>
          <rPr>
            <sz val="11"/>
            <color rgb="FF000000"/>
            <rFont val="Arial"/>
            <family val="2"/>
            <charset val="1"/>
          </rPr>
          <t xml:space="preserve">Anzahl des Gesamtstundenkontingentes für dieses Unterstützungselement laut Losblatt dividiert durch Anzahl der Maßnahmejahre
</t>
        </r>
      </text>
    </comment>
    <comment ref="M12" authorId="0" shapeId="0" xr:uid="{00000000-0006-0000-0100-000008000000}">
      <text>
        <r>
          <rPr>
            <sz val="11"/>
            <color rgb="FF000000"/>
            <rFont val="Arial"/>
            <family val="2"/>
            <charset val="1"/>
          </rPr>
          <t xml:space="preserve">Hier nur Zahlen eintragen, die auf #,00 oder #,25 oder #,50 oder #,75 enden. Alle anderen Dezimalzahlen sind nicht zulässig. 
</t>
        </r>
      </text>
    </comment>
    <comment ref="M13" authorId="0" shapeId="0" xr:uid="{00000000-0006-0000-0100-000009000000}">
      <text>
        <r>
          <rPr>
            <sz val="12"/>
            <color rgb="FF000000"/>
            <rFont val="Arial"/>
            <family val="2"/>
            <charset val="1"/>
          </rPr>
          <t xml:space="preserve">Hier nur Werte zwischen 0 und 0,25 eintragen (s. auch Rk "Hinweise").
Hinweis: Ein Wert von 0,005 wird hier nicht aufgerundet.
</t>
        </r>
      </text>
    </comment>
    <comment ref="G16" authorId="0" shapeId="0" xr:uid="{00000000-0006-0000-0100-000001000000}">
      <text>
        <r>
          <rPr>
            <sz val="12"/>
            <color rgb="FF000000"/>
            <rFont val="Arial"/>
            <family val="2"/>
            <charset val="1"/>
          </rPr>
          <t xml:space="preserve">Wie oft hat der TN in diesem Monat an einer Unterrichtsstunde mit 8 TN teilgenommen?
</t>
        </r>
      </text>
    </comment>
    <comment ref="H16" authorId="0" shapeId="0" xr:uid="{00000000-0006-0000-0100-000002000000}">
      <text>
        <r>
          <rPr>
            <sz val="12"/>
            <color rgb="FF000000"/>
            <rFont val="Arial"/>
            <family val="2"/>
            <charset val="1"/>
          </rPr>
          <t xml:space="preserve">maßnahmebezogener Anteil an SuF in Gruppen mit 8 TN in Minuten
</t>
        </r>
      </text>
    </comment>
    <comment ref="I16" authorId="0" shapeId="0" xr:uid="{00000000-0006-0000-0100-000003000000}">
      <text>
        <r>
          <rPr>
            <sz val="12"/>
            <color rgb="FF000000"/>
            <rFont val="Arial"/>
            <family val="2"/>
            <charset val="1"/>
          </rPr>
          <t xml:space="preserve">Wie oft hat der TN in diesem Monat an einer Unterrichtsstunde mit 7 TN teilgenommen?
</t>
        </r>
      </text>
    </comment>
    <comment ref="J16" authorId="0" shapeId="0" xr:uid="{00000000-0006-0000-0100-000004000000}">
      <text>
        <r>
          <rPr>
            <sz val="12"/>
            <color rgb="FF000000"/>
            <rFont val="Arial"/>
            <family val="2"/>
            <charset val="1"/>
          </rPr>
          <t>maßnahmebezogener Anteil an SuF in Gruppen mit 7 TN in Minuten</t>
        </r>
      </text>
    </comment>
    <comment ref="K16" authorId="0" shapeId="0" xr:uid="{00000000-0006-0000-0100-000005000000}">
      <text>
        <r>
          <rPr>
            <sz val="12"/>
            <color rgb="FF000000"/>
            <rFont val="Arial"/>
            <family val="2"/>
            <charset val="1"/>
          </rPr>
          <t xml:space="preserve">Wie oft hat der TN in diesem Monat an einer Unterrichtsstunde mit 6 TN teilgenommen?
</t>
        </r>
      </text>
    </comment>
    <comment ref="L16" authorId="0" shapeId="0" xr:uid="{00000000-0006-0000-0100-000006000000}">
      <text>
        <r>
          <rPr>
            <sz val="12"/>
            <color rgb="FF000000"/>
            <rFont val="Arial"/>
            <family val="2"/>
            <charset val="1"/>
          </rPr>
          <t>maßnahmebezogener Anteil an SuF in Gruppen mit 6 TN in Minuten</t>
        </r>
      </text>
    </comment>
    <comment ref="M16" authorId="0" shapeId="0" xr:uid="{00000000-0006-0000-0100-00000A000000}">
      <text>
        <r>
          <rPr>
            <sz val="12"/>
            <color rgb="FF000000"/>
            <rFont val="Arial"/>
            <family val="2"/>
            <charset val="1"/>
          </rPr>
          <t xml:space="preserve">Wie oft hat der TN in diesem Monat an einer Unterrichtsstunde mit 5 TN teilgenommen?
</t>
        </r>
      </text>
    </comment>
    <comment ref="N16" authorId="0" shapeId="0" xr:uid="{00000000-0006-0000-0100-00000B000000}">
      <text>
        <r>
          <rPr>
            <sz val="12"/>
            <color rgb="FF000000"/>
            <rFont val="Arial"/>
            <family val="2"/>
            <charset val="1"/>
          </rPr>
          <t xml:space="preserve">maßnahmebezogener Anteil an SuF in Gruppen mit 5 TN in Minuten
</t>
        </r>
      </text>
    </comment>
    <comment ref="O16" authorId="0" shapeId="0" xr:uid="{00000000-0006-0000-0100-00000C000000}">
      <text>
        <r>
          <rPr>
            <sz val="12"/>
            <color rgb="FF000000"/>
            <rFont val="Arial"/>
            <family val="2"/>
            <charset val="1"/>
          </rPr>
          <t xml:space="preserve">Wie oft hat der TN in diesem Monat an einer Unterrichtsstunde mit 4 TN teilgenommen?
</t>
        </r>
      </text>
    </comment>
    <comment ref="P16" authorId="0" shapeId="0" xr:uid="{00000000-0006-0000-0100-00000D000000}">
      <text>
        <r>
          <rPr>
            <sz val="12"/>
            <color rgb="FF000000"/>
            <rFont val="Arial"/>
            <family val="2"/>
            <charset val="1"/>
          </rPr>
          <t>maßnahmebezogener Anteil an SuF in Gruppen mit 4 TN in Minuten</t>
        </r>
      </text>
    </comment>
    <comment ref="Q16" authorId="0" shapeId="0" xr:uid="{00000000-0006-0000-0100-00000E000000}">
      <text>
        <r>
          <rPr>
            <sz val="12"/>
            <color rgb="FF000000"/>
            <rFont val="Arial"/>
            <family val="2"/>
            <charset val="1"/>
          </rPr>
          <t xml:space="preserve">Wie oft hat der TN in diesem Monat an einer Unterrichtsstunde mit 3 TN teilgenommen?
</t>
        </r>
      </text>
    </comment>
    <comment ref="R16" authorId="0" shapeId="0" xr:uid="{00000000-0006-0000-0100-00000F000000}">
      <text>
        <r>
          <rPr>
            <sz val="11"/>
            <color rgb="FF000000"/>
            <rFont val="Arial"/>
            <family val="2"/>
            <charset val="1"/>
          </rPr>
          <t xml:space="preserve">maßnahmebezogener Anteil an SuF in Gruppen mit 3 TN in Minuten
</t>
        </r>
      </text>
    </comment>
    <comment ref="S16" authorId="0" shapeId="0" xr:uid="{00000000-0006-0000-0100-000010000000}">
      <text>
        <r>
          <rPr>
            <sz val="12"/>
            <color rgb="FF000000"/>
            <rFont val="Arial"/>
            <family val="2"/>
            <charset val="1"/>
          </rPr>
          <t xml:space="preserve">Wie oft hat der TN in diesem Monat an einer Unterrichtsstunde mit 2 TN teilgenommen?
</t>
        </r>
      </text>
    </comment>
    <comment ref="T16" authorId="0" shapeId="0" xr:uid="{00000000-0006-0000-0100-000011000000}">
      <text>
        <r>
          <rPr>
            <sz val="12"/>
            <color rgb="FF000000"/>
            <rFont val="Arial"/>
            <family val="2"/>
            <charset val="1"/>
          </rPr>
          <t xml:space="preserve">maßnahmebezogener Anteil an SuF in Gruppen mit 2 TN in Minuten
</t>
        </r>
      </text>
    </comment>
    <comment ref="U16" authorId="0" shapeId="0" xr:uid="{00000000-0006-0000-0100-000012000000}">
      <text>
        <r>
          <rPr>
            <sz val="12"/>
            <color rgb="FF000000"/>
            <rFont val="Arial"/>
            <family val="2"/>
            <charset val="1"/>
          </rPr>
          <t xml:space="preserve">Wie oft hat der TN in diesem Monat an einer Unterrichtsstunde im Einzelunterricht teilgenommen?
</t>
        </r>
      </text>
    </comment>
    <comment ref="V16" authorId="0" shapeId="0" xr:uid="{00000000-0006-0000-0100-000013000000}">
      <text>
        <r>
          <rPr>
            <sz val="11"/>
            <color rgb="FF000000"/>
            <rFont val="Arial"/>
            <family val="2"/>
            <charset val="1"/>
          </rPr>
          <t xml:space="preserve">maßnahmebezogener Anteil an SuF in Einzelunterricht in Minuten
</t>
        </r>
      </text>
    </comment>
    <comment ref="W16" authorId="0" shapeId="0" xr:uid="{00000000-0006-0000-0100-000014000000}">
      <text>
        <r>
          <rPr>
            <sz val="12"/>
            <color rgb="FF000000"/>
            <rFont val="Arial"/>
            <family val="2"/>
            <charset val="1"/>
          </rPr>
          <t xml:space="preserve">Das Ergebnis wird in Zeitstunden angezeigt.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N8" authorId="0" shapeId="0" xr:uid="{00000000-0006-0000-0200-00000C000000}">
      <text>
        <r>
          <rPr>
            <sz val="11"/>
            <color rgb="FF000000"/>
            <rFont val="Arial"/>
            <family val="2"/>
            <charset val="1"/>
          </rPr>
          <t xml:space="preserve">Anzahl des Gesamtstundenkontingentes für dieses Unterstützungselement laut Losblatt dividiert durch Anzahl der Maßnahmejahre
</t>
        </r>
      </text>
    </comment>
    <comment ref="N10" authorId="0" shapeId="0" xr:uid="{00000000-0006-0000-0200-00000D000000}">
      <text>
        <r>
          <rPr>
            <sz val="11"/>
            <color rgb="FF000000"/>
            <rFont val="Arial"/>
            <family val="2"/>
            <charset val="1"/>
          </rPr>
          <t xml:space="preserve">Hier nur Werte zwischen 0 und 0,25 eintragen (s. auch Rk "Hinweise").
</t>
        </r>
      </text>
    </comment>
    <comment ref="N12" authorId="0" shapeId="0" xr:uid="{00000000-0006-0000-0200-00000E000000}">
      <text>
        <r>
          <rPr>
            <sz val="12"/>
            <color rgb="FF000000"/>
            <rFont val="Arial"/>
            <family val="2"/>
            <charset val="1"/>
          </rPr>
          <t xml:space="preserve">Hier nur Zahlen eintragen, die auf #,00 oder #,25 oder #,50 oder #,75 enden. Alle anderen Dezimalzahlen sind nicht zulässig. </t>
        </r>
      </text>
    </comment>
    <comment ref="N13" authorId="0" shapeId="0" xr:uid="{00000000-0006-0000-0200-00000F000000}">
      <text>
        <r>
          <rPr>
            <sz val="11"/>
            <color rgb="FF000000"/>
            <rFont val="Arial"/>
            <family val="2"/>
            <charset val="1"/>
          </rPr>
          <t xml:space="preserve">
</t>
        </r>
        <r>
          <rPr>
            <sz val="12"/>
            <color rgb="FF000000"/>
            <rFont val="Arial"/>
            <family val="2"/>
            <charset val="1"/>
          </rPr>
          <t>Hier nur Werte zwischen 0 und 0,25 eintragen (s. auch Rk "Hinweise").
Hinweis: Ein Wert von 0,005 wird hier nicht aufgerundet.</t>
        </r>
      </text>
    </comment>
    <comment ref="C16" authorId="0" shapeId="0" xr:uid="{00000000-0006-0000-0200-000001000000}">
      <text>
        <r>
          <rPr>
            <sz val="11"/>
            <color rgb="FF000000"/>
            <rFont val="Arial"/>
            <family val="2"/>
            <charset val="1"/>
          </rPr>
          <t xml:space="preserve">Wieviel Teilnehmende haben in diesem Monat an einer Unterrichtsstunde mit 8 TN teilgenommen?
</t>
        </r>
        <r>
          <rPr>
            <sz val="12"/>
            <color rgb="FF000000"/>
            <rFont val="Arial"/>
            <family val="2"/>
            <charset val="1"/>
          </rPr>
          <t>(Wert = 8 oder ein Vielfaches von 8)</t>
        </r>
      </text>
    </comment>
    <comment ref="D16" authorId="0" shapeId="0" xr:uid="{00000000-0006-0000-0200-000002000000}">
      <text>
        <r>
          <rPr>
            <sz val="11"/>
            <color rgb="FF000000"/>
            <rFont val="Arial"/>
            <family val="2"/>
            <charset val="1"/>
          </rPr>
          <t xml:space="preserve">maßnahmebezogener Anteil an SuF in Gruppen mit 8 TN in Minuten
</t>
        </r>
      </text>
    </comment>
    <comment ref="E16" authorId="0" shapeId="0" xr:uid="{00000000-0006-0000-0200-000003000000}">
      <text>
        <r>
          <rPr>
            <sz val="12"/>
            <color rgb="FF000000"/>
            <rFont val="Arial"/>
            <family val="2"/>
            <charset val="1"/>
          </rPr>
          <t>Wieviel Teilnehmende haben in diesem Monat an einer Unterrichtsstunde mit 7 TN teilgenommen?
(Wert = 7 oder ein Vielfaches von 7)</t>
        </r>
      </text>
    </comment>
    <comment ref="F16" authorId="0" shapeId="0" xr:uid="{00000000-0006-0000-0200-000004000000}">
      <text>
        <r>
          <rPr>
            <sz val="11"/>
            <color rgb="FF000000"/>
            <rFont val="Arial"/>
            <family val="2"/>
            <charset val="1"/>
          </rPr>
          <t xml:space="preserve">maßnahmebezogener Anteil an SuF in Gruppen mit 7 TN in Minuten
</t>
        </r>
      </text>
    </comment>
    <comment ref="G16" authorId="0" shapeId="0" xr:uid="{00000000-0006-0000-0200-000005000000}">
      <text>
        <r>
          <rPr>
            <sz val="11"/>
            <color rgb="FF000000"/>
            <rFont val="Arial"/>
            <family val="2"/>
            <charset val="1"/>
          </rPr>
          <t xml:space="preserve">Wieviel Teilnehmende haben in diesem Monat an einer Unterrichtsstunde mit 6 TN teilgenommen?
</t>
        </r>
        <r>
          <rPr>
            <sz val="12"/>
            <color rgb="FF000000"/>
            <rFont val="Arial"/>
            <family val="2"/>
            <charset val="1"/>
          </rPr>
          <t>(Wert = 6 oder ein Vielfaches von 6)</t>
        </r>
      </text>
    </comment>
    <comment ref="H16" authorId="0" shapeId="0" xr:uid="{00000000-0006-0000-0200-000006000000}">
      <text>
        <r>
          <rPr>
            <sz val="11"/>
            <color rgb="FF000000"/>
            <rFont val="Arial"/>
            <family val="2"/>
            <charset val="1"/>
          </rPr>
          <t xml:space="preserve">maßnahmebezogener Anteil an SuF in Gruppen mit 6 TN in Minuten
</t>
        </r>
      </text>
    </comment>
    <comment ref="I16" authorId="0" shapeId="0" xr:uid="{00000000-0006-0000-0200-000007000000}">
      <text>
        <r>
          <rPr>
            <sz val="12"/>
            <color rgb="FF000000"/>
            <rFont val="Arial"/>
            <family val="2"/>
            <charset val="1"/>
          </rPr>
          <t>Wieviel Teilnehmende haben in diesem Monat an einer Unterrichtsstunde mit 5 TN teilgenommen?
(Wert = 5 oder ein Vielfaches von 5)</t>
        </r>
      </text>
    </comment>
    <comment ref="J16" authorId="0" shapeId="0" xr:uid="{00000000-0006-0000-0200-000008000000}">
      <text>
        <r>
          <rPr>
            <sz val="11"/>
            <color rgb="FF000000"/>
            <rFont val="Arial"/>
            <family val="2"/>
            <charset val="1"/>
          </rPr>
          <t xml:space="preserve">maßnahmebezogener Anteil an SuF in Gruppen mit 5 TN in Minuten
</t>
        </r>
      </text>
    </comment>
    <comment ref="K16" authorId="0" shapeId="0" xr:uid="{00000000-0006-0000-0200-000009000000}">
      <text>
        <r>
          <rPr>
            <sz val="11"/>
            <color rgb="FF000000"/>
            <rFont val="Arial"/>
            <family val="2"/>
            <charset val="1"/>
          </rPr>
          <t xml:space="preserve">Wieviel Teilnehmende haben in diesem Monat an einer Unterrichtsstunde mit 4 TN teilgenommen?
</t>
        </r>
        <r>
          <rPr>
            <sz val="12"/>
            <color rgb="FF000000"/>
            <rFont val="Arial"/>
            <family val="2"/>
            <charset val="1"/>
          </rPr>
          <t>(Wert = 4 oder ein Vielfaches von 4)</t>
        </r>
      </text>
    </comment>
    <comment ref="L16" authorId="0" shapeId="0" xr:uid="{00000000-0006-0000-0200-00000A000000}">
      <text>
        <r>
          <rPr>
            <sz val="11"/>
            <color rgb="FF000000"/>
            <rFont val="Arial"/>
            <family val="2"/>
            <charset val="1"/>
          </rPr>
          <t xml:space="preserve">maßnahmebezogener Anteil an SuF in Gruppen mit 4 TN in Minuten
</t>
        </r>
      </text>
    </comment>
    <comment ref="M16" authorId="0" shapeId="0" xr:uid="{00000000-0006-0000-0200-00000B000000}">
      <text>
        <r>
          <rPr>
            <sz val="11"/>
            <color rgb="FF000000"/>
            <rFont val="Arial"/>
            <family val="2"/>
            <charset val="1"/>
          </rPr>
          <t xml:space="preserve">Wieviel Teilnehmende haben in diesem Monat an einer Unterrichtsstunde mit 3 TN teilgenommen?
</t>
        </r>
        <r>
          <rPr>
            <sz val="12"/>
            <color rgb="FF000000"/>
            <rFont val="Arial"/>
            <family val="2"/>
            <charset val="1"/>
          </rPr>
          <t>(Wert = 3 oder ein Vielfaches von 3)</t>
        </r>
      </text>
    </comment>
    <comment ref="N16" authorId="0" shapeId="0" xr:uid="{00000000-0006-0000-0200-000010000000}">
      <text>
        <r>
          <rPr>
            <sz val="11"/>
            <color rgb="FF000000"/>
            <rFont val="Arial"/>
            <family val="2"/>
            <charset val="1"/>
          </rPr>
          <t xml:space="preserve">maßnahmebezogener Anteil an SuF in Gruppen mit 3 TN in Minuten
</t>
        </r>
      </text>
    </comment>
    <comment ref="O16" authorId="0" shapeId="0" xr:uid="{00000000-0006-0000-0200-000011000000}">
      <text>
        <r>
          <rPr>
            <sz val="12"/>
            <color rgb="FF000000"/>
            <rFont val="Arial"/>
            <family val="2"/>
            <charset val="1"/>
          </rPr>
          <t>Wieviel Teilnehmende haben in diesem Monat an einer Unterrichtsstunde mit 2 TN teilgenommen?
(Wert = 2 oder ein Vielfaches von 2)</t>
        </r>
      </text>
    </comment>
    <comment ref="P16" authorId="0" shapeId="0" xr:uid="{00000000-0006-0000-0200-000012000000}">
      <text>
        <r>
          <rPr>
            <sz val="11"/>
            <color rgb="FF000000"/>
            <rFont val="Arial"/>
            <family val="2"/>
            <charset val="1"/>
          </rPr>
          <t xml:space="preserve">maßnahmebezogener Anteil an SuF in Gruppen mit 2 TN in Minuten
</t>
        </r>
      </text>
    </comment>
    <comment ref="Q16" authorId="0" shapeId="0" xr:uid="{00000000-0006-0000-0200-000013000000}">
      <text>
        <r>
          <rPr>
            <sz val="12"/>
            <color rgb="FF000000"/>
            <rFont val="Arial"/>
            <family val="2"/>
            <charset val="1"/>
          </rPr>
          <t xml:space="preserve">Wieviel Teilnehmende haben in diesem Monat Einzelunterricht erhalten?
</t>
        </r>
      </text>
    </comment>
    <comment ref="R16" authorId="0" shapeId="0" xr:uid="{00000000-0006-0000-0200-000014000000}">
      <text>
        <r>
          <rPr>
            <sz val="12"/>
            <color rgb="FF000000"/>
            <rFont val="Arial"/>
            <family val="2"/>
            <charset val="1"/>
          </rPr>
          <t>maßnahmebezogener Anteil an SuF in Einzelunterricht in Minuten</t>
        </r>
      </text>
    </comment>
    <comment ref="S16" authorId="0" shapeId="0" xr:uid="{00000000-0006-0000-0200-000015000000}">
      <text>
        <r>
          <rPr>
            <sz val="12"/>
            <color rgb="FF000000"/>
            <rFont val="Arial"/>
            <family val="2"/>
            <charset val="1"/>
          </rPr>
          <t>Das Ergebnis wird in Zeitstunden angezeigt.</t>
        </r>
      </text>
    </comment>
  </commentList>
</comments>
</file>

<file path=xl/sharedStrings.xml><?xml version="1.0" encoding="utf-8"?>
<sst xmlns="http://schemas.openxmlformats.org/spreadsheetml/2006/main" count="224" uniqueCount="167">
  <si>
    <r>
      <rPr>
        <b/>
        <sz val="16"/>
        <rFont val="Arial"/>
        <family val="2"/>
        <charset val="1"/>
      </rPr>
      <t xml:space="preserve">Vordruck - Übersicht Gesamtstundenkontingent </t>
    </r>
    <r>
      <rPr>
        <b/>
        <sz val="16"/>
        <color rgb="FFFF0000"/>
        <rFont val="Arial"/>
        <family val="2"/>
        <charset val="1"/>
      </rPr>
      <t>bezogen auf das jeweilige Maßnahmejahr und den jeweiligen Bedarfsträger</t>
    </r>
    <r>
      <rPr>
        <b/>
        <sz val="16"/>
        <rFont val="Arial"/>
        <family val="2"/>
        <charset val="1"/>
      </rPr>
      <t xml:space="preserve"> - Teil I: Stunden in Bezug auf das individuelle Budget des Teilnehmenden und monatlich maßnahmebezogener Stundennachweis im Unterstützungselement Stabilisierung der betrieblichen Berufsausbildung</t>
    </r>
  </si>
  <si>
    <t xml:space="preserve">monatlich maßnahmebezogener Stundennachweis im Unterstützungselement "Stabilisierung der betrieblichen Berufsausbildung (SbB)" </t>
  </si>
  <si>
    <t>Januar</t>
  </si>
  <si>
    <t>Monats Erster</t>
  </si>
  <si>
    <t>16e</t>
  </si>
  <si>
    <t>Arbeitgeber</t>
  </si>
  <si>
    <t>Vergabe-Nr.</t>
  </si>
  <si>
    <t>[prproduktinformationen.vergabenummer]</t>
  </si>
  <si>
    <t>Stundenkontingent Stabilisierung der betrieblichen Berufsausbildung pro Maßnahmejahr bei diesem Bedarfsträger</t>
  </si>
  <si>
    <t xml:space="preserve">[prkontingentierung.stabilisierungaktuellesjahr] </t>
  </si>
  <si>
    <t>Los-Nr.</t>
  </si>
  <si>
    <t xml:space="preserve">[prproduktinformationen.losnummer] </t>
  </si>
  <si>
    <t>∑ Stabilisierung der betrieblichen Berufsausbildung nach Tabelle (Spalte H)</t>
  </si>
  <si>
    <t>lfd. Nr.</t>
  </si>
  <si>
    <t xml:space="preserve">[prproduktinformationen.massnahmenummer] </t>
  </si>
  <si>
    <t>∑ Stabilisierung der betrieblichen Berufsausbildung nach Stunden der Ausbildungsbegleiter und Sozialpädagoge/in</t>
  </si>
  <si>
    <t>Maßnahme-Nr. COSACH</t>
  </si>
  <si>
    <t xml:space="preserve">[prproduktinformationen.massnahmenummercosach] </t>
  </si>
  <si>
    <r>
      <rPr>
        <sz val="11"/>
        <rFont val="Arial"/>
        <family val="2"/>
        <charset val="1"/>
      </rPr>
      <t xml:space="preserve">∑ Ausbildungsbegleitung (Tabelle - Spalte </t>
    </r>
    <r>
      <rPr>
        <sz val="11"/>
        <color rgb="FFFF0000"/>
        <rFont val="Arial"/>
        <family val="2"/>
        <charset val="1"/>
      </rPr>
      <t xml:space="preserve">  </t>
    </r>
    <r>
      <rPr>
        <sz val="11"/>
        <rFont val="Arial"/>
        <family val="2"/>
        <charset val="1"/>
      </rPr>
      <t>I )</t>
    </r>
  </si>
  <si>
    <t>Bedarfsträger</t>
  </si>
  <si>
    <t xml:space="preserve">[prproduktinformationen.bedarfstraeger] </t>
  </si>
  <si>
    <t>∑ Sozialpädagoge/in (Tabelle - Spalte K)</t>
  </si>
  <si>
    <t xml:space="preserve"> </t>
  </si>
  <si>
    <t xml:space="preserve">Hinweis: 
Sofern die sozialpädagogische Begleitung in einer Gruppe durchgeführt wird, ist der jeweilige Anteil - abweichend zum Stütz- und Förderunterricht - auch beim Teilnehmenden nur als Teilstunde anzugeben (z. B. sozialpädagogische Begleitung für vier Teilnehmende von zwei Bedarfsträgern = bei jedem Teilnehmenden werden 0,25 h eingetragen). Es werden in Spalte K 0,25h beim Budget der teilenehmenden Person und 0,25h beim maßnahmenbezogenem Stundenkontingent SbB  abgezogen. Es erfolgt eine Kommentierung im Feld Bemerkung (z.B. 1h sozialpädagogische Begleitung mit vier Teilnehmenden).
</t>
  </si>
  <si>
    <t>Gesamtstundenkontingent pro Maßnahmejahr für diesen Bedarfsträger
(Anzahl laut Losblatt dividiert durch Anzahl Maßnahmejahre)</t>
  </si>
  <si>
    <t>Mindeststundenkontingent pro Maßnahmejahr für diesen Bedarfsträger
(auf volle Dezimalstelle aufgerundet)</t>
  </si>
  <si>
    <t>Maximales Gesamtstundenkontingent pro Maßnahmejahr für diesen Bedarfsträger 
(auf volle Dezimalstelle aufgerundet)</t>
  </si>
  <si>
    <t xml:space="preserve">[prkontingentierung.gesamtaktuellesjahr] </t>
  </si>
  <si>
    <t xml:space="preserve">Sofern die Professionen der Ausbildungsbegleitung und der sozialpädagogischen Begleitung eine Betreuungsstunde gemeinsam mit einer teilnehmende Person durchgeführt haben, ist die Doppelbetreuung in dem Feld "Bemerkung" bei den TN zu kommentieren. In diesen Fällen ist für die teilnehmenden Person eine doppelte Eintragung vorzunehmen, um beide Professionen abzubilden (vgl. Beschreibung in den Hinweisen).  </t>
  </si>
  <si>
    <t>[DOKUMENTOPTION ("KEINEZEILENERZEUGEN")]</t>
  </si>
  <si>
    <t>Stabilisierung betriebliche Berufsausbildung (SbB)</t>
  </si>
  <si>
    <t>Dezember</t>
  </si>
  <si>
    <t>Name</t>
  </si>
  <si>
    <t>Vorname</t>
  </si>
  <si>
    <t>Kd-Nr.</t>
  </si>
  <si>
    <t>Stütz- und Förderunterricht (SuF)</t>
  </si>
  <si>
    <t>davon Ausbildungs-begleitung</t>
  </si>
  <si>
    <t>darunter 
mit AG-Kontakt</t>
  </si>
  <si>
    <t>davon  Sozialpädagoge/in</t>
  </si>
  <si>
    <t>Bemerkung</t>
  </si>
  <si>
    <t>[prteilnehmersbb.tnnachname TRENNER(DS=NZ)]</t>
  </si>
  <si>
    <t>[prteilnehmersbb.tnvorname TRENNER(DS=NZ)]</t>
  </si>
  <si>
    <t>[prteilnehmersbb.tnkundennummer TRENNER(DS=NZ)]</t>
  </si>
  <si>
    <t>[prtnsufverbrauchtindividuellgesamt.stunden FILTER(prtnsufverbrauchtindividuellgesamt.@monat="[DIALOG (TYP="text" BEZEICHNUNG="Monat (1-12)")]" UND prtnsufverbrauchtindividuellgesamt.@jahr="[DIALOG (TYP="text" BEZEICHNUNG="Jahr (vierstellig)")]") TRENNER(DS=NZ)]</t>
  </si>
  <si>
    <t>[prtnsbbkontingentverbrauchgesamt.stunden FILTER(prtnsbbkontingentverbrauchgesamt.@monat="[DIALOG (TYP="text" BEZEICHNUNG="Monat (1-12)")]" UND prtnsbbkontingentverbrauchgesamt.@jahr="[DIALOG (TYP="text" BEZEICHNUNG="Jahr (vierstellig)")]") TRENNER(DS=NZ)]</t>
  </si>
  <si>
    <t>[prtnsbbkontingentverbrauchausbildung.stunden FILTER(prtnsbbkontingentverbrauchausbildung.@monat="[DIALOG (TYP="text" BEZEICHNUNG="Monat (1-12)")]" UND prtnsbbkontingentverbrauchausbildung.@jahr="[DIALOG (TYP="text" BEZEICHNUNG="Jahr (vierstellig)")]") TRENNER(DS=NZ)]</t>
  </si>
  <si>
    <t>[prtnsbbkontingentverbrauchausbildungagkontakt.stunden FILTER(prtnsbbkontingentverbrauchausbildungagkontakt.@monat="[DIALOG (TYP="text" BEZEICHNUNG="Monat (1-12)")]" UND prtnsbbkontingentverbrauchausbildungagkontakt.@jahr="[DIALOG (TYP="text" BEZEICHNUNG="Jahr (vierstellig)")]") TRENNER(DS=NZ)]</t>
  </si>
  <si>
    <t>[prtnsbbkontingentverbrauchsozpaed.stunden FILTER(prtnsbbkontingentverbrauchsozpaed.@monat="[DIALOG (TYP="text" BEZEICHNUNG="Monat (1-12)")]" UND prtnsbbkontingentverbrauchsozpaed.@jahr="[DIALOG (TYP="text" BEZEICHNUNG="Jahr (vierstellig)")]") TRENNER(DS=NZ)]</t>
  </si>
  <si>
    <t>[prtnsbbkontingentverbrauchsozpaedagkontakt.stunden FILTER(prtnsbbkontingentverbrauchsozpaedagkontakt.@monat="[DIALOG (TYP="text" BEZEICHNUNG="Monat (1-12)")]" UND prtnsbbkontingentverbrauchsozpaedagkontakt.@jahr="[DIALOG (TYP="text" BEZEICHNUNG="Jahr (vierstellig)")]") TRENNER(DS=NZ)]</t>
  </si>
  <si>
    <t>[prtnsbbbemerkung.details FILTER(prtnsbbbemerkung.@monat="[DIALOG (TYP="text" BEZEICHNUNG="Monat (1-12)")]" UND prtnsbbbemerkung.@jahr="[DIALOG (TYP="text" BEZEICHNUNG="Jahr (vierstellig)")]") TRENNER(DS=NZ)]</t>
  </si>
  <si>
    <r>
      <rPr>
        <b/>
        <sz val="18"/>
        <rFont val="Arial"/>
        <family val="2"/>
        <charset val="1"/>
      </rPr>
      <t xml:space="preserve">Vordruck Übersicht Gesamtstundenkontingent - Teil II: Stunden in Bezug auf das Stundenkontingent der Lehrenden
Angaben zu den tatsächlich geleisteten Stunden Stütz- und Förderunterricht (SuF) bei </t>
    </r>
    <r>
      <rPr>
        <b/>
        <i/>
        <u/>
        <sz val="18"/>
        <rFont val="Arial"/>
        <family val="2"/>
        <charset val="1"/>
      </rPr>
      <t>verschiedenen Bedarfsträgern</t>
    </r>
  </si>
  <si>
    <t>Eingekaufte Stunden im Maßnahmejahr</t>
  </si>
  <si>
    <t xml:space="preserve">[prkontingentierung.sufaktuellesjahr] </t>
  </si>
  <si>
    <t>∑ geleisteter Stunden für TN</t>
  </si>
  <si>
    <t>Gesamtstundenkontingent pro Maßnahmejahr für diesen Bedarfsträger (Anzahl laut Losblatt dividiert durch Anzahl Maßnahmejahre)</t>
  </si>
  <si>
    <t>Mindeststundenkontingent pro Maßnahmejahr für diesen Bedarfsträger (Anzahl laut Losblatt dividiert durch Anzahl Maßnahmejahre)</t>
  </si>
  <si>
    <t>Maximales Gesamtstundenkontingent pro Maßnahmejahr für diesen Bedarfsträger (auf volle Dezimalstelle aufgerundet)</t>
  </si>
  <si>
    <r>
      <rPr>
        <sz val="12"/>
        <rFont val="Arial"/>
        <family val="2"/>
        <charset val="1"/>
      </rPr>
      <t>∑</t>
    </r>
    <r>
      <rPr>
        <sz val="9.6"/>
        <rFont val="Arial"/>
        <family val="2"/>
        <charset val="1"/>
      </rPr>
      <t xml:space="preserve"> </t>
    </r>
    <r>
      <rPr>
        <sz val="12"/>
        <rFont val="Arial"/>
        <family val="2"/>
        <charset val="1"/>
      </rPr>
      <t>Übertrag nicht abrechenbare Zeiteinheit Vormonat</t>
    </r>
  </si>
  <si>
    <t xml:space="preserve">[prsufueberhang.vormonat] </t>
  </si>
  <si>
    <t>∑ Stunden insgesamt</t>
  </si>
  <si>
    <t>davon abrechenbar</t>
  </si>
  <si>
    <t>Übertrag nicht abrechbare Zeiteinheit für Folgemonat</t>
  </si>
  <si>
    <t>Anzahl SuF</t>
  </si>
  <si>
    <t>8 TN</t>
  </si>
  <si>
    <t>7 TN</t>
  </si>
  <si>
    <t>6 TN</t>
  </si>
  <si>
    <t>5 TN</t>
  </si>
  <si>
    <t>4 TN</t>
  </si>
  <si>
    <t>3 TN</t>
  </si>
  <si>
    <t>2 TN</t>
  </si>
  <si>
    <t>1 TN</t>
  </si>
  <si>
    <t>∑ des vom Lehrenden realisierten SuF bezogen auf TN</t>
  </si>
  <si>
    <t>[prteilnehmersufeins.tnnachname TRENNER(DS=NZ)]</t>
  </si>
  <si>
    <t>[prteilnehmersufeins.tnvorname TRENNER(DS=NZ)]</t>
  </si>
  <si>
    <t>[prteilnehmersufeins.tnkundennummer TRENNER(DS=NZ)]</t>
  </si>
  <si>
    <t>[prtnsufverbrauchtindividuellachtteilnehmer.stunden FILTER(prtnsufverbrauchtindividuellachtteilnehmer.@monat="[DIALOG (TYP="text" BEZEICHNUNG="Monat (1-12)")]" UND prtnsufverbrauchtindividuellachtteilnehmer.@jahr="[DIALOG (TYP="text" BEZEICHNUNG="Jahr (vierstellig)")]") TRENNER(DS=NZ)]</t>
  </si>
  <si>
    <t>[prtnsufverbrauchtindividuellsiebenteilnehmer.stunden FILTER(prtnsufverbrauchtindividuellsiebenteilnehmer.@monat="[DIALOG (TYP="text" BEZEICHNUNG="Monat (1-12)")]" UND prtnsufverbrauchtindividuellsiebenteilnehmer.@jahr="[DIALOG (TYP="text" BEZEICHNUNG="Jahr (vierstellig)")]") TRENNER(DS=NZ)]</t>
  </si>
  <si>
    <t>[prtnsufverbrauchtindividuellsechsteilnehmer.stunden FILTER(prtnsufverbrauchtindividuellsechsteilnehmer.@monat="[DIALOG (TYP="text" BEZEICHNUNG="Monat (1-12)")]" UND prtnsufverbrauchtindividuellsechsteilnehmer.@jahr="[DIALOG (TYP="text" BEZEICHNUNG="Jahr (vierstellig)")]") TRENNER(DS=NZ)]</t>
  </si>
  <si>
    <t>[prtnsufverbrauchtindividuellfuenfteilnehmer.stunden FILTER(prtnsufverbrauchtindividuellfuenfteilnehmer.@monat="[DIALOG (TYP="text" BEZEICHNUNG="Monat (1-12)")]" UND prtnsufverbrauchtindividuellfuenfteilnehmer.@jahr="[DIALOG (TYP="text" BEZEICHNUNG="Jahr (vierstellig)")]") TRENNER(DS=NZ)]</t>
  </si>
  <si>
    <t>[prtnsufverbrauchtindividuellvierteilnehmer.stunden FILTER(prtnsufverbrauchtindividuellvierteilnehmer.@monat="[DIALOG (TYP="text" BEZEICHNUNG="Monat (1-12)")]" UND prtnsufverbrauchtindividuellvierteilnehmer.@jahr="[DIALOG (TYP="text" BEZEICHNUNG="Jahr (vierstellig)")]") TRENNER(DS=NZ)]</t>
  </si>
  <si>
    <t>[prtnsufverbrauchtindividuelldreiteilnehmer.stunden FILTER(prtnsufverbrauchtindividuelldreiteilnehmer.@monat="[DIALOG (TYP="text" BEZEICHNUNG="Monat (1-12)")]" UND prtnsufverbrauchtindividuelldreiteilnehmer.@jahr="[DIALOG (TYP="text" BEZEICHNUNG="Jahr (vierstellig)")]") TRENNER(DS=NZ)]</t>
  </si>
  <si>
    <t>[prtnsufverbrauchtindividuellzweiteilnehmer.stunden FILTER(prtnsufverbrauchtindividuellzweiteilnehmer.@monat="[DIALOG (TYP="text" BEZEICHNUNG="Monat (1-12)")]" UND prtnsufverbrauchtindividuellzweiteilnehmer.@jahr="[DIALOG (TYP="text" BEZEICHNUNG="Jahr (vierstellig)")]") TRENNER(DS=NZ)]</t>
  </si>
  <si>
    <t>[prtnsufverbrauchtindividuelleinteilnehmer.stunden FILTER(prtnsufverbrauchtindividuelleinteilnehmer.@monat="[DIALOG (TYP="text" BEZEICHNUNG="Monat (1-12)")]" UND prtnsufverbrauchtindividuelleinteilnehmer.@jahr="[DIALOG (TYP="text" BEZEICHNUNG="Jahr (vierstellig)")]") TRENNER(DS=NZ)]</t>
  </si>
  <si>
    <r>
      <rPr>
        <b/>
        <sz val="18"/>
        <rFont val="Arial"/>
        <family val="2"/>
        <charset val="1"/>
      </rPr>
      <t>Vordruck Übersicht Gesamtstundenkontingent -Teil II: Stunden in Bezug auf das Stundenkontingent der Lehrenden
Angaben zu den tatsächlich geleisteten Stunden Stütz- und Förderunterricht (SuF) bei</t>
    </r>
    <r>
      <rPr>
        <b/>
        <i/>
        <u/>
        <sz val="18"/>
        <rFont val="Arial"/>
        <family val="2"/>
        <charset val="1"/>
      </rPr>
      <t xml:space="preserve"> einem Bedarfsträger</t>
    </r>
  </si>
  <si>
    <t>Maß-nahme-Nr.</t>
  </si>
  <si>
    <t>Mindeststundenkontingent pro Maßnahmejahr für diesen Bedarfsträger (auf volle Dezimalstelle aufgerundet)</t>
  </si>
  <si>
    <t>Summe Stunden für TN</t>
  </si>
  <si>
    <t>∑ Übertrag nicht abrechenbare Zeiteinheit Vormonat</t>
  </si>
  <si>
    <t>Anzahl (SuF)</t>
  </si>
  <si>
    <t xml:space="preserve">∑ der Anzahl aller TN, die im jeweiligen Abrechnungsmonat an Unterrichtsstunden in Gruppen von 1 - 8 TN teilgenommen haben. </t>
  </si>
  <si>
    <t>[prsufverbrauchtgesamtachtteilnehmer.stunden FILTER(prsufverbrauchtgesamtachtteilnehmer.@monat="[DIALOG (TYP="text" BEZEICHNUNG="Monat (1-12)")]" UND prsufverbrauchtgesamtachtteilnehmer.@jahr="[DIALOG (TYP="text" BEZEICHNUNG="Jahr (vierstellig)")]") TRENNER(DS=NZ)]</t>
  </si>
  <si>
    <t>[prsufverbrauchtgesamtsiebenteilnehmer.stunden FILTER(prsufverbrauchtgesamtsiebenteilnehmer.@monat="[DIALOG (TYP="text" BEZEICHNUNG="Monat (1-12)")]" UND prsufverbrauchtgesamtsiebenteilnehmer.@jahr="[DIALOG (TYP="text" BEZEICHNUNG="Jahr (vierstellig)")]") TRENNER(DS=NZ)]</t>
  </si>
  <si>
    <t>[prsufverbrauchtgesamtsechsteilnehmer.stunden FILTER(prsufverbrauchtgesamtsechsteilnehmer.@monat="[DIALOG (TYP="text" BEZEICHNUNG="Monat (1-12)")]" UND prsufverbrauchtgesamtsechsteilnehmer.@jahr="[DIALOG (TYP="text" BEZEICHNUNG="Jahr (vierstellig)")]") TRENNER(DS=NZ)]</t>
  </si>
  <si>
    <t>[prsufverbrauchtgesamtfuenfteilnehmer.stunden FILTER(prsufverbrauchtgesamtfuenfteilnehmer.@monat="[DIALOG (TYP="text" BEZEICHNUNG="Monat (1-12)")]" UND prsufverbrauchtgesamtfuenfteilnehmer.@jahr="[DIALOG (TYP="text" BEZEICHNUNG="Jahr (vierstellig)")]") TRENNER(DS=NZ)]</t>
  </si>
  <si>
    <t>[prsufverbrauchtgesamtvierteilnehmer.stunden FILTER(prsufverbrauchtgesamtvierteilnehmer.@monat="[DIALOG (TYP="text" BEZEICHNUNG="Monat (1-12)")]" UND prsufverbrauchtgesamtvierteilnehmer.@jahr="[DIALOG (TYP="text" BEZEICHNUNG="Jahr (vierstellig)")]") TRENNER(DS=NZ)]</t>
  </si>
  <si>
    <t>[prsufverbrauchtgesamtdreiteilnehmer.stunden FILTER(prsufverbrauchtgesamtdreiteilnehmer.@monat="[DIALOG (TYP="text" BEZEICHNUNG="Monat (1-12)")]" UND prsufverbrauchtgesamtdreiteilnehmer.@jahr="[DIALOG (TYP="text" BEZEICHNUNG="Jahr (vierstellig)")]") TRENNER(DS=NZ)]</t>
  </si>
  <si>
    <t>[prsufverbrauchtgesamtzweiteilnehmer.stunden FILTER(prsufverbrauchtgesamtzweiteilnehmer.@monat="[DIALOG (TYP="text" BEZEICHNUNG="Monat (1-12)")]" UND prsufverbrauchtgesamtzweiteilnehmer.@jahr="[DIALOG (TYP="text" BEZEICHNUNG="Jahr (vierstellig)")]") TRENNER(DS=NZ)]</t>
  </si>
  <si>
    <t>[prsufverbrauchtgesamteinteilnehmer.stunden FILTER(prsufverbrauchtgesamteinteilnehmer.@monat="[DIALOG (TYP="text" BEZEICHNUNG="Monat (1-12)")]" UND prsufverbrauchtgesamteinteilnehmer.@jahr="[DIALOG (TYP="text" BEZEICHNUNG="Jahr (vierstellig)")]") TRENNER(DS=NZ)]</t>
  </si>
  <si>
    <t>Abkürzungen</t>
  </si>
  <si>
    <t xml:space="preserve">SuF - Stütz- und Förderunterricht </t>
  </si>
  <si>
    <t>SbB - Stabilisierung der betrieblichen Berufsausbildung</t>
  </si>
  <si>
    <t>1. Allgemeine Hinweise</t>
  </si>
  <si>
    <r>
      <rPr>
        <sz val="11"/>
        <color rgb="FF000000"/>
        <rFont val="Arial"/>
        <family val="2"/>
        <charset val="1"/>
      </rPr>
      <t xml:space="preserve">Mit dem Vorduck "Übersicht Gesamtstundenkontingent"  werden die tatsächlich monatlich erbrachten Unterstützungselemente bezogen auf die Teilnehmenden eines Bedarfsträgers sowie die maßnahmebezogenen Kontingente je Profession dem Auftraggeber übermittelt. 
Er ist zusammen mit den Anwesenheiten der Teilnehmenden monatlich zum 9. Kalendertag des Folgemonats beim </t>
    </r>
    <r>
      <rPr>
        <sz val="11"/>
        <color rgb="FFFF0000"/>
        <rFont val="Arial"/>
        <family val="2"/>
        <charset val="1"/>
      </rPr>
      <t>jeweiligen</t>
    </r>
    <r>
      <rPr>
        <sz val="11"/>
        <color rgb="FF000000"/>
        <rFont val="Arial"/>
        <family val="2"/>
        <charset val="1"/>
      </rPr>
      <t xml:space="preserve"> Bedarfsträger </t>
    </r>
    <r>
      <rPr>
        <sz val="11"/>
        <color rgb="FFFF0000"/>
        <rFont val="Arial"/>
        <family val="2"/>
        <charset val="1"/>
      </rPr>
      <t>(bei Agenturen für Arbeit ist Adressat der zuständige Operative Service (OS) und bei Jobcentern das Arbeitgeberträgerteam im jeweiligen Jobcenter)</t>
    </r>
    <r>
      <rPr>
        <sz val="11"/>
        <color rgb="FF000000"/>
        <rFont val="Arial"/>
        <family val="2"/>
        <charset val="1"/>
      </rPr>
      <t xml:space="preserve"> einzureichen. 
Er bildet die Grundlage zur Ermittlung der Ausgleichszahlung nach Ende des jeweiligen Maßnahmejahres.
</t>
    </r>
  </si>
  <si>
    <t>Die Regelungen zur monatlichen Vergütung und zur Ausgleichszahlung sind den Vertragsbedingungen zu entnehmen.</t>
  </si>
  <si>
    <r>
      <rPr>
        <sz val="11"/>
        <color rgb="FF000000"/>
        <rFont val="Arial"/>
        <family val="2"/>
        <charset val="1"/>
      </rPr>
      <t xml:space="preserve">Bei gemeinsamen Einkauf ist der Vordruck für jeden Bedarfträger </t>
    </r>
    <r>
      <rPr>
        <sz val="11"/>
        <color rgb="FFFF0000"/>
        <rFont val="Arial"/>
        <family val="2"/>
        <charset val="1"/>
      </rPr>
      <t>- bezogen auf das jeweilige Stundenkontingent pro Bedarfsträger und Maßnahmejahr -</t>
    </r>
    <r>
      <rPr>
        <sz val="11"/>
        <color rgb="FF000000"/>
        <rFont val="Arial"/>
        <family val="2"/>
        <charset val="1"/>
      </rPr>
      <t xml:space="preserve"> auszufüllen. </t>
    </r>
  </si>
  <si>
    <t>Die Registerkarte SuF_I ist auszufüllen, wenn mehrere Bedarfsträger am Einkauf beteiligt sind. Sie ist für jeden Bedarfsträger auszufüllen.</t>
  </si>
  <si>
    <t xml:space="preserve">Die Registerkarte SuF_II ist auszufüllen, wenn ausschließlich ein Bedarfträger am Einkauf beteiligt ist. </t>
  </si>
  <si>
    <t>2. Teil I - Registerkarte "TN-bezogene Stunden und SbB"</t>
  </si>
  <si>
    <r>
      <rPr>
        <sz val="11"/>
        <color rgb="FF000000"/>
        <rFont val="Arial"/>
        <family val="2"/>
        <charset val="1"/>
      </rPr>
      <t xml:space="preserve">In dieser Registerkarte werden die vom Auftragnehmer realisierten Stunden in Bezug auf das </t>
    </r>
    <r>
      <rPr>
        <b/>
        <sz val="11"/>
        <color rgb="FF000000"/>
        <rFont val="Arial"/>
        <family val="2"/>
        <charset val="1"/>
      </rPr>
      <t>individuelle Budget</t>
    </r>
    <r>
      <rPr>
        <sz val="11"/>
        <color rgb="FF000000"/>
        <rFont val="Arial"/>
        <family val="2"/>
        <charset val="1"/>
      </rPr>
      <t xml:space="preserve"> des Teilnehmenden für die Unterstützungselmente SuF (Spalte G) und SbB (Spalte H) dem Bedarfsträger monatlich übermittelt. </t>
    </r>
  </si>
  <si>
    <r>
      <rPr>
        <sz val="11"/>
        <color rgb="FF000000"/>
        <rFont val="Arial"/>
        <family val="2"/>
        <charset val="1"/>
      </rPr>
      <t xml:space="preserve">In dieser Registerkarte erfolgt </t>
    </r>
    <r>
      <rPr>
        <b/>
        <sz val="11"/>
        <color rgb="FF000000"/>
        <rFont val="Arial"/>
        <family val="2"/>
        <charset val="1"/>
      </rPr>
      <t>weiterhin</t>
    </r>
    <r>
      <rPr>
        <sz val="11"/>
        <color rgb="FF000000"/>
        <rFont val="Arial"/>
        <family val="2"/>
        <charset val="1"/>
      </rPr>
      <t xml:space="preserve"> die monatliche Übermittlung des </t>
    </r>
    <r>
      <rPr>
        <b/>
        <sz val="11"/>
        <color rgb="FF000000"/>
        <rFont val="Arial"/>
        <family val="2"/>
        <charset val="1"/>
      </rPr>
      <t>maßnahmebezogenen Unterstützungselementes SbB</t>
    </r>
    <r>
      <rPr>
        <sz val="11"/>
        <color rgb="FF000000"/>
        <rFont val="Arial"/>
        <family val="2"/>
        <charset val="1"/>
      </rPr>
      <t xml:space="preserve"> (sozialpädagogische Begleitung und Ausbildungsbegleitung). </t>
    </r>
  </si>
  <si>
    <t xml:space="preserve">Der Monat und das Maßnahmejahr sind in dieser Registerkarte über eine Dropdownliste auszuwählen. Diese Angaben werden durch das System in die Registerkarte "SuF_I" und "SuF_II" übertragen. </t>
  </si>
  <si>
    <t xml:space="preserve">Die gelb hinterlegten Felder sowie die Tabelle für die Angaben der Teilnehmenden sind zwingend sowie vollständig vom Auftragnehmer auszufüllen. </t>
  </si>
  <si>
    <t xml:space="preserve">Die Eintragungen "Vergabe-Nr., Los-Nr., lfd. Nr., Maßnahme-Nr. COSACH und Bedarfsträger (Name) werden auf dieser Registerkarte vorgenommen. Die Angaben werden vom System in die Registerkarten SuF_I und SuF_II übernommen. </t>
  </si>
  <si>
    <t xml:space="preserve">Die Eintragungen zum Gesamtstundenkontingent des Maßnahmejahres sind durch den Auftragnehmer vorzunehmen. Das Mindeststundenkontingent sowie das maximale Gesamtstundenkontingent des Maßnahmejahres werden automatisch berechnet. Die Angaben werden vom System in die Registerkarten SuF_I und SuF_II übernommen. </t>
  </si>
  <si>
    <t>Bei dem Element "Stablisierung der betrieblichen Berufsausbildung" wird grundsätzlich von einer 1:1-Betreuung ausgegangen. Gleichwohl gibt es in Einzelfällen Ausnahmen (in Kleingruppen durchgeführte Stunden sowie eine Beratung, die sowohl mit der Ausbildungsbegleitung als auch Sozialpädagogischen Begleitung und den Teilnehmenden durchgeführt werden). Um den Aufwand der Darstellung der tatsächlich geleisteten Stunden nicht zu erhöhen, wurde bei dem Element "Stabilisierung der betrieblichen Berufsausbildung" darauf verzichtet die Stunden sowohl bezogen auf die Teilnehmenden als auch die Maßnahme (vgl. Stütz- und Förderunterricht) darzustellen.</t>
  </si>
  <si>
    <t>2.1 individuelles Budget der Teilnehmenden</t>
  </si>
  <si>
    <t xml:space="preserve">In den Spalten B-F werden aus Datenschutzgründen nur die Namen und Kunden-Nummern der Teilnehmenden aufgeführt, die diesem Bedarfsträger zugeordnet sind. </t>
  </si>
  <si>
    <t xml:space="preserve">In die Tabellenspalten G-L  können nur Zeitgrößen eingetragen werden, die auf #,00h; #,25h; #,50h und #,75h enden. </t>
  </si>
  <si>
    <t xml:space="preserve">Ein sich ergebender Rest erfolgt als Übertrag in die Abrechnung des folgenden Monats sobald eine abrechenbare Zeiteinheit von 0,25h in Summe erreicht wurde. </t>
  </si>
  <si>
    <t>SuF</t>
  </si>
  <si>
    <t xml:space="preserve">Die Eintragungen in Spalte G erfolgen in der Zeiteinheit Stunden (h). Eine Unterrichtsstunde mit 45 Minuten entspricht 0,75h. </t>
  </si>
  <si>
    <t>Eine Unterrichtsstunde (0,75h) durch die Lehrkraft für SuF kann eine Anzahl von max. acht Teilnehmenden umfassen.</t>
  </si>
  <si>
    <r>
      <rPr>
        <b/>
        <sz val="11"/>
        <color rgb="FF000000"/>
        <rFont val="Arial"/>
        <family val="2"/>
        <charset val="1"/>
      </rPr>
      <t>Unabhängig von der Gruppengröße</t>
    </r>
    <r>
      <rPr>
        <sz val="11"/>
        <color rgb="FF000000"/>
        <rFont val="Arial"/>
        <family val="2"/>
        <charset val="1"/>
      </rPr>
      <t xml:space="preserve"> erfolgt bei jedem der Teilnehmenden z.B. ein Stunde (0,75h) SuF, welche das individuelle Kontingent des Teilnehmenden in diesem Unterstützungselement entsprechend mindert. </t>
    </r>
  </si>
  <si>
    <t>SbB</t>
  </si>
  <si>
    <t xml:space="preserve">Die individuellen teilnehmendenbezogenen Kontingente für das Unterstützungselement SbB werden grundsätzlich in den Spalten H, I und K dokumentiert. Diese Spalten dienen gleichzeitig der Übermittlung der Daten für die Minderung des maßnahmebezogenen Stundenkontingentes in der SbB (s. auch Punkt 2.2). </t>
  </si>
  <si>
    <t>Eine Betreuung durch die Ausbildungsbegleitung erfolgt individuell auf den Einzelfall bezogen (Zeitstunde; 60min=1h). Es ist laut Leistungsbeschreibung ein monatlicher Kontakt zu realisieren (mögliche Zeiteinheiten s. 2.1).</t>
  </si>
  <si>
    <t>Eine Betreuungseinheit durch die sozialpädagogische Begleitung kann eine Anzahl von max. acht Teilnehmenden umfassen (Zeitstunde; 60min=1h; mögliche Zeiteinheiten s. 2.1).</t>
  </si>
  <si>
    <t xml:space="preserve">Sofern die sozialpädagogische Begleitung in einer Gruppe durchgeführt wird, ist der jeweilige Anteil - abweichend zum SuF - auch bei der teilnehmenden Person nur als Teilstunde in Spalte K anzugeben (z. B. sozialpädagogische Begleitung für vier Teilnehmende von zwei Bedarfsträgern = bei jedem Teilnehmenden werden 0,25 h eingetragen). In dem Feld "Bemerkung" ist zu dokumentieren, dass die sozialpädagogische Begleitung in einer Gruppe von 4 Teilnehmenden zweier Bedarfsträger stattgefunden hat. </t>
  </si>
  <si>
    <r>
      <rPr>
        <sz val="11"/>
        <color rgb="FF000000"/>
        <rFont val="Arial"/>
        <family val="2"/>
        <charset val="1"/>
      </rPr>
      <t xml:space="preserve">Sofern die Professionen der Ausbildungsbegleitung und der sozialpädagogischen Begleitung eine Betreuungsstunde gemeinsam mit einer teilnehmenden Person durchgeführt haben, ist die Doppelbetreuung in dem Feld "Bemerkung" beim TN zu kommentieren. </t>
    </r>
    <r>
      <rPr>
        <sz val="11"/>
        <color rgb="FFFF0000"/>
        <rFont val="Arial"/>
        <family val="2"/>
        <charset val="1"/>
      </rPr>
      <t xml:space="preserve">Sofern die Professionen der Ausbildungsbegleitung und der sozialpädagogischen Betreuung im Einzelfall eine Betreuungsstunde gemeinsam mit einer teilnehmenden Person durchführen, werden hierfür zwei Listeneinträge für die teilnehmende Person vorgenommen. In diesen Einträgen erfolgt die Berücksichtigung der Betreuungsstunde bei dem individuellen Unterstützungsbudget der teilnehmenden Person in dem Unterstützungselement „Stabilisierung der betrieblichen Berufsausbildung“ jeweils als eine Stunde für die Ausbildungsbegleitung sowie eine für die sozialpädagogische Begleitung. Maßnahmeseitig erfolgt die Berücksichtigung ebenfalls mit je einer Stunde Ausbildungsbegleitung und sozialpädagogischer Begleitung an dem im Leistungsverzeichnis/Losblatt ausgewiesenen Budget der Stabilisierung der betrieblichen Berufsausbildung. Kommt es zu einer solchen Doppelbetreuung, ist dies beim zweiten Eintrag im Feld "Bemerkung" bei den TN zu kommentieren. </t>
    </r>
  </si>
  <si>
    <t>Beispiel: 
Ein Beratungsgespräch mit Max Mustermann mit der Ausbildungsbegleitung und der sozialpädagogischen Begleitung. Es werden zwei Mal je eine Stunde in zwei Listeneinträgen vorgenommen:</t>
  </si>
  <si>
    <t>Beispiel: 
Es haben zwei Beratungsgespräch mit Max Mustermann stattgefunden.
Ein Gespräch (60 Minuten) mit der Ausbildungsbegleitung und 
ein Gespräch (30 Minuten) mit der Ausbildungsbegleitung der sozialpädagogischen Begleitung. Es werden zwei Listeneinträgen vorgenommen:</t>
  </si>
  <si>
    <t>2.2 monatlicher Nachweis des maßnahmebezogenen Unterstützungselementes SbB</t>
  </si>
  <si>
    <r>
      <rPr>
        <sz val="11"/>
        <color rgb="FF000000"/>
        <rFont val="Arial"/>
        <family val="2"/>
        <charset val="1"/>
      </rPr>
      <t>Die monatliche Erfassung der MN-Stunden in dem Unterstützungselement SbB ist gleich der monatlichen Erfassung der TN-Stunden (s. auch 2.1 individuelles Budget der Teilnehmenden/SbB - Spalten H, I und K).</t>
    </r>
    <r>
      <rPr>
        <sz val="11"/>
        <color rgb="FFFF0000"/>
        <rFont val="Arial"/>
        <family val="2"/>
        <charset val="1"/>
      </rPr>
      <t xml:space="preserve"> Die Besonderheiten bei Zeiteinheiten, die nicht in einer 1:1-Betreuung stattfinden, sind den Regelungen unter Punkt 2.1 zu entnehmen. </t>
    </r>
    <r>
      <rPr>
        <sz val="11"/>
        <color rgb="FF000000"/>
        <rFont val="Arial"/>
        <family val="2"/>
        <charset val="1"/>
      </rPr>
      <t xml:space="preserve">In diesen Fällen sind zwingend die ergänzenden Angaben im Feld "Bemerkung" vorzunehmen. </t>
    </r>
  </si>
  <si>
    <t xml:space="preserve">Die Berechnung des monatlich maßnahmebezogenen Stundennachweises im Unterstützungselement "SbB" erfolgt durch hinterlegte Formeln in den Feldern N8 - N11. Die Summe im Feld N9 wird für die Ausgleichszahlung berücksichtigt, da sie die monatlich tatsächlich realisierten Stunden der Ausbildungsbegleitung sowie der sozialpädagogischen Begleitung im Unterstützungselement SbB widerspielgelt. </t>
  </si>
  <si>
    <t>3. Teil II - Registerkarte "SuF_I"</t>
  </si>
  <si>
    <r>
      <rPr>
        <sz val="11"/>
        <color rgb="FF000000"/>
        <rFont val="Arial"/>
        <family val="2"/>
        <charset val="1"/>
      </rPr>
      <t xml:space="preserve">In dieser Registerkarte geht es um die maßnahmebezogene Nachweiserbringung für das Unterstützungselement SuF, wenn </t>
    </r>
    <r>
      <rPr>
        <b/>
        <sz val="11"/>
        <color rgb="FF000000"/>
        <rFont val="Arial"/>
        <family val="2"/>
        <charset val="1"/>
      </rPr>
      <t>mehrere Bedarfsträger</t>
    </r>
    <r>
      <rPr>
        <sz val="11"/>
        <color rgb="FF000000"/>
        <rFont val="Arial"/>
        <family val="2"/>
        <charset val="1"/>
      </rPr>
      <t xml:space="preserve"> am Einkauf beteiligt sind. </t>
    </r>
    <r>
      <rPr>
        <sz val="11"/>
        <color rgb="FFFF0000"/>
        <rFont val="Arial"/>
        <family val="2"/>
        <charset val="1"/>
      </rPr>
      <t xml:space="preserve">Ausgefüllt wird der Bogen dennoch für jeden Bedarfsträger. </t>
    </r>
  </si>
  <si>
    <t xml:space="preserve">Es sind die Angaben zu den tatsächlich geleisteten Stunden SuF durch die Lehrkräfte einzutragen. </t>
  </si>
  <si>
    <t xml:space="preserve">In den Spalten B-F werden aus Datenschutzgründen nur die Namen und Kundennummern der Teilnehmenden aufgeführt, die diesem Bedarfsträger zugeordnet sind. </t>
  </si>
  <si>
    <t xml:space="preserve">Die Lehrkraft kann den SuF in Gruppen bis zu 8 Teilnehmenden durchführen. In den Spalten G, I, K, M, O, Q, S und U ist in Bezug auf die Teilnehmenden einzutragen, wie oft der SuF in dem Nachweismonat als Einzelunterricht oder in Gruppen von 2,3,4,5,6,7 oder 8 Teilnehmenden absolviert wurde. In der Spalte W wird durch eine hinterlegte Formel die Summe des von der Lehrkraft realisierten SuF bezogen auf die teilnehmende Person errechnet. Das Ergebnis wird in Stunden angezeigt. </t>
  </si>
  <si>
    <t xml:space="preserve">Die Summe aller durch die Lehrkraft absolvierten Unterrichtseinheiten ergibt sich aus der Summe der Spalte W und wird durch eine hinterlegte Formel in das Feld S9 automatisch übernommen. </t>
  </si>
  <si>
    <t xml:space="preserve">In das Feld S10 ist vom Auftragnehmer ein ggf. vorhandener Übertrag einer nicht abrechenbaren Zeiteinheit des  Vormonats einzutragen. Es kann sich nur um eine Größe zwischen 0 und 0,25h handeln. </t>
  </si>
  <si>
    <t xml:space="preserve"> Im Feld S11 erfolgt eine automatische Berechnung der Summe aus den Felder S9 und S10. </t>
  </si>
  <si>
    <t xml:space="preserve">Die Summe aus dem Feld S11 ist als abrechbare Zeiteinheit durch den Auftragnehmer in das Feld S12 einzutragen (abrechenbare Zeiteinheiten - s. auch 2. Teil I - Registerkarte "Teilnehmerbezogene Stunden und SbB"). Sie bildet die Größe, die als monatlich maßnahmebezogerner Nachweis für das Unterstützungselemente SuF berücksichtigt wird.  </t>
  </si>
  <si>
    <t>Eine sich aus dem Feld S11 ergebende nichtabrechbare Zeiteinheit ist durch den Auftranehmer im Feld S13 als Übertrag für Folgemonat einzutragen. Es kann sich nur um eine Größe zwischen 0 und 0,25h handeln. Im folgenden Monat kann diese Größe in der Registerkarte SuF_I im Feld S10 als vorhandener Übertrag einer nicht abrechenbaren Zeiteinheit des Vormonats berücksichtigt werden.</t>
  </si>
  <si>
    <t xml:space="preserve">Ergibt sich im letzten Nachweismonat eines Maßnahmejahres ein Übertrag für den Folgemonat, so ist dieser Betrag in dem Vordruck "Ausgleichszahlung" im Feld "3a. Rest aus letztem abzurechnendem Monat im Maßnahmejahr" beim 
entsprechendem Bedarfsträger einzutragen. </t>
  </si>
  <si>
    <t>4. Teil II - Registerkarte "SuF_II"</t>
  </si>
  <si>
    <r>
      <rPr>
        <sz val="11"/>
        <color rgb="FF000000"/>
        <rFont val="Arial"/>
        <family val="2"/>
        <charset val="1"/>
      </rPr>
      <t xml:space="preserve">In dieser Registerkarte geht es um die maßnahmebezogene Nachweiserbringung für das Unterstützungselement SuF, wenn </t>
    </r>
    <r>
      <rPr>
        <b/>
        <sz val="11"/>
        <color rgb="FF000000"/>
        <rFont val="Arial"/>
        <family val="2"/>
        <charset val="1"/>
      </rPr>
      <t>ein Bedarfsträger</t>
    </r>
    <r>
      <rPr>
        <sz val="11"/>
        <color rgb="FF000000"/>
        <rFont val="Arial"/>
        <family val="2"/>
        <charset val="1"/>
      </rPr>
      <t xml:space="preserve"> am Einkauf beteiligt ist. </t>
    </r>
  </si>
  <si>
    <t xml:space="preserve">Die Lehrkraft kann den SuF in Gruppen bis zu 8 Teilnehmenden durchführen. In den Feldern C17, E17, G17, I17, K17, M17, O17 und Q17 ist in Bezug auf alle Teilnehmenden des Bedarfsträgers einzutragen, wie oft der SuF in dem Nachweismonat als Einzelunterricht oder in Gruppen von 2,3,4,5,6,7 oder 8 Teilnehmenden absolviert wurde. In dem Feld S17 wird durch eine hinterlegte Formel die Summe des von der Lehrkraft realisierten SuF bezogen auf alle Teilnehmenden des Bedarfsträgers errechnet. Das Ergebnis wird in Stunden angezeigt und automatisch in das Feld T9 übertragen . </t>
  </si>
  <si>
    <t xml:space="preserve">In das Feld T10 ist vom Auftragnehmer ein ggf. vorhandener Übertrag einer nicht abrechenbaren Zeiteinheit des  Vormonats einzutragen. Es kann sich nur um eine Größe zwischen 0 und 0,25h handeln. </t>
  </si>
  <si>
    <t xml:space="preserve">Im Feld T11 erfolgt eine automatische Berechnung der Summe aus den Felder T9 und T10. </t>
  </si>
  <si>
    <t xml:space="preserve">Die Summe aus dem Feld T11 ist als abrechbare Zeiteinheit durch den Auftragnehmer in das Feld T12 einzutragen (abrechenbare Zeiteinheiten - s. auch 2. Teil I - Registerkarte "Teilnehmerbezogene Stunden und SbB"). Sie bildet die Größe, die als monatlich maßnahmebezogerner Nachweis für das Unterstützungselemente SuF berücksichtigt wird.  </t>
  </si>
  <si>
    <t>Eine sich aus dem Feld T11 ergebende nichtabrechbare Zeiteinheit ist durch den Auftranehmer im Feld T13 als Übertrag für Folgemonat einzutragen. Es kann sich nur um eine Größe zwischen 0 und 0,25h handeln. Im folgenden Monat kann diese Größe in der Registerkarte SuF_II im Feld T10 als vorhandener Übertrag einer nicht abrechenbaren Zeiteinheit des Vormonats berücksichtigt werden.</t>
  </si>
  <si>
    <t xml:space="preserve">Ergibt sich im letzten Nachweismonat eines Maßnahmejahres ein Übertrag für den Folgemonat, so ist dieser Betrag in dem Vordruck "Ausgleichszahlung" im Feld "3a. Rest aus letztem abzurechnendem Monat im Maßnahmejahr einzutragen. </t>
  </si>
  <si>
    <t>[DIALOG (TYP="titel" BEZEICHNUNG="AsA-Flex Übersicht Gesamtstundenkontingent")]</t>
  </si>
  <si>
    <t>[DIALOG (TYP="text" BEZEICHNUNG="Monat (1-12)" )]</t>
  </si>
  <si>
    <t>[DIALOG (TYP="text" BEZEICHNUNG="Jahr (vierstellig)" )]</t>
  </si>
  <si>
    <t>Februar</t>
  </si>
  <si>
    <t>März</t>
  </si>
  <si>
    <t>April</t>
  </si>
  <si>
    <t>Mai</t>
  </si>
  <si>
    <t>Juni</t>
  </si>
  <si>
    <t>Juli</t>
  </si>
  <si>
    <t>August</t>
  </si>
  <si>
    <t>September</t>
  </si>
  <si>
    <t>Oktober</t>
  </si>
  <si>
    <t>November</t>
  </si>
  <si>
    <t>Ungültig!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</si>
</sst>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
    <numFmt numFmtId="165" formatCode="00"/>
    <numFmt numFmtId="166" formatCode="0\ %"/>
    <numFmt numFmtId="167" formatCode="mm"/>
  </numFmts>
  <fonts count="38" x14ac:knownFonts="1">
    <font>
      <sz val="11"/>
      <color rgb="FF000000"/>
      <name val="Arial"/>
      <family val="2"/>
      <charset val="1"/>
    </font>
    <font>
      <sz val="11"/>
      <name val="Arial"/>
      <family val="2"/>
      <charset val="1"/>
    </font>
    <font>
      <b/>
      <sz val="16"/>
      <name val="Arial"/>
      <family val="2"/>
      <charset val="1"/>
    </font>
    <font>
      <b/>
      <sz val="16"/>
      <color rgb="FFFF0000"/>
      <name val="Arial"/>
      <family val="2"/>
      <charset val="1"/>
    </font>
    <font>
      <sz val="16"/>
      <name val="Arial"/>
      <family val="2"/>
      <charset val="1"/>
    </font>
    <font>
      <b/>
      <sz val="18"/>
      <name val="Arial"/>
      <family val="2"/>
      <charset val="1"/>
    </font>
    <font>
      <b/>
      <sz val="15"/>
      <color rgb="FF000000"/>
      <name val="Arial"/>
      <family val="2"/>
      <charset val="1"/>
    </font>
    <font>
      <b/>
      <i/>
      <sz val="14"/>
      <name val="Arial"/>
      <family val="2"/>
      <charset val="1"/>
    </font>
    <font>
      <sz val="20"/>
      <name val="Arial"/>
      <family val="2"/>
      <charset val="1"/>
    </font>
    <font>
      <sz val="12"/>
      <name val="Arial"/>
      <family val="2"/>
      <charset val="1"/>
    </font>
    <font>
      <b/>
      <sz val="15"/>
      <color rgb="FF000000"/>
      <name val="Arial"/>
      <charset val="1"/>
    </font>
    <font>
      <b/>
      <sz val="20"/>
      <name val="Arial"/>
      <family val="2"/>
      <charset val="1"/>
    </font>
    <font>
      <b/>
      <sz val="11"/>
      <name val="Arial"/>
      <family val="2"/>
      <charset val="1"/>
    </font>
    <font>
      <b/>
      <sz val="12"/>
      <color rgb="FF000000"/>
      <name val="Arial"/>
      <family val="2"/>
      <charset val="1"/>
    </font>
    <font>
      <b/>
      <sz val="11"/>
      <color rgb="FFFF0000"/>
      <name val="Arial"/>
      <family val="2"/>
      <charset val="1"/>
    </font>
    <font>
      <b/>
      <sz val="12"/>
      <name val="Arial"/>
      <family val="2"/>
      <charset val="1"/>
    </font>
    <font>
      <sz val="11"/>
      <color rgb="FFFF0000"/>
      <name val="Arial"/>
      <family val="2"/>
      <charset val="1"/>
    </font>
    <font>
      <sz val="10"/>
      <name val="Arial"/>
      <family val="2"/>
      <charset val="1"/>
    </font>
    <font>
      <sz val="12"/>
      <color rgb="FFFFFFFF"/>
      <name val="Arial"/>
      <family val="2"/>
      <charset val="1"/>
    </font>
    <font>
      <b/>
      <sz val="12"/>
      <color rgb="FFC00000"/>
      <name val="Arial"/>
      <family val="2"/>
      <charset val="1"/>
    </font>
    <font>
      <b/>
      <sz val="11"/>
      <color rgb="FF000000"/>
      <name val="Arial"/>
      <family val="2"/>
      <charset val="1"/>
    </font>
    <font>
      <b/>
      <sz val="12"/>
      <color rgb="FFFF0000"/>
      <name val="Arial"/>
      <family val="2"/>
      <charset val="1"/>
    </font>
    <font>
      <b/>
      <sz val="11"/>
      <color rgb="FF000000"/>
      <name val="Arial"/>
      <charset val="1"/>
    </font>
    <font>
      <sz val="14"/>
      <name val="Arial"/>
      <family val="2"/>
      <charset val="1"/>
    </font>
    <font>
      <sz val="12"/>
      <color rgb="FF000000"/>
      <name val="Arial"/>
      <family val="2"/>
      <charset val="1"/>
    </font>
    <font>
      <sz val="14"/>
      <color rgb="FFFFFFFF"/>
      <name val="Arial"/>
      <family val="2"/>
      <charset val="1"/>
    </font>
    <font>
      <sz val="9"/>
      <color rgb="FF000000"/>
      <name val="Segoe UI"/>
      <family val="2"/>
      <charset val="1"/>
    </font>
    <font>
      <b/>
      <i/>
      <u/>
      <sz val="18"/>
      <name val="Arial"/>
      <family val="2"/>
      <charset val="1"/>
    </font>
    <font>
      <i/>
      <sz val="11"/>
      <name val="Arial"/>
      <family val="2"/>
      <charset val="1"/>
    </font>
    <font>
      <b/>
      <sz val="16"/>
      <color rgb="FF000000"/>
      <name val="Arial"/>
      <family val="2"/>
      <charset val="1"/>
    </font>
    <font>
      <sz val="9.6"/>
      <name val="Arial"/>
      <family val="2"/>
      <charset val="1"/>
    </font>
    <font>
      <sz val="11"/>
      <color rgb="FF000000"/>
      <name val="Calibri"/>
      <family val="2"/>
      <charset val="1"/>
    </font>
    <font>
      <b/>
      <sz val="10"/>
      <name val="Arial"/>
      <family val="2"/>
      <charset val="1"/>
    </font>
    <font>
      <sz val="12"/>
      <color rgb="FF000000"/>
      <name val="Arial"/>
      <charset val="1"/>
    </font>
    <font>
      <strike/>
      <sz val="12"/>
      <color rgb="FFFF0000"/>
      <name val="Arial"/>
      <family val="2"/>
      <charset val="1"/>
    </font>
    <font>
      <b/>
      <u/>
      <sz val="11"/>
      <color rgb="FF000000"/>
      <name val="Arial"/>
      <family val="2"/>
      <charset val="1"/>
    </font>
    <font>
      <u/>
      <sz val="11"/>
      <color rgb="FF000000"/>
      <name val="Arial"/>
      <family val="2"/>
      <charset val="1"/>
    </font>
    <font>
      <i/>
      <sz val="11"/>
      <color rgb="FFFF0000"/>
      <name val="Arial"/>
      <family val="2"/>
      <charset val="1"/>
    </font>
  </fonts>
  <fills count="8">
    <fill>
      <patternFill patternType="none"/>
    </fill>
    <fill>
      <patternFill patternType="gray125"/>
    </fill>
    <fill>
      <patternFill patternType="solid">
        <fgColor rgb="FFE7E6E6"/>
        <bgColor rgb="FFD9D9D9"/>
      </patternFill>
    </fill>
    <fill>
      <patternFill patternType="solid">
        <fgColor rgb="FFD9D9D9"/>
        <bgColor rgb="FFE7E6E6"/>
      </patternFill>
    </fill>
    <fill>
      <patternFill patternType="solid">
        <fgColor rgb="FFFFFF00"/>
        <bgColor rgb="FFFFFF00"/>
      </patternFill>
    </fill>
    <fill>
      <patternFill patternType="solid">
        <fgColor rgb="FFFFFFFF"/>
        <bgColor rgb="FFE7E6E6"/>
      </patternFill>
    </fill>
    <fill>
      <patternFill patternType="solid">
        <fgColor rgb="FFC0C0C0"/>
        <bgColor rgb="FFBFBFBF"/>
      </patternFill>
    </fill>
    <fill>
      <patternFill patternType="solid">
        <fgColor rgb="FFBFBFBF"/>
        <bgColor rgb="FFC0C0C0"/>
      </patternFill>
    </fill>
  </fills>
  <borders count="40">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right/>
      <top style="medium">
        <color auto="1"/>
      </top>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style="medium">
        <color auto="1"/>
      </left>
      <right/>
      <top/>
      <bottom/>
      <diagonal/>
    </border>
    <border>
      <left style="medium">
        <color auto="1"/>
      </left>
      <right/>
      <top style="thin">
        <color auto="1"/>
      </top>
      <bottom/>
      <diagonal/>
    </border>
    <border>
      <left style="medium">
        <color auto="1"/>
      </left>
      <right style="medium">
        <color auto="1"/>
      </right>
      <top style="thin">
        <color auto="1"/>
      </top>
      <bottom style="medium">
        <color auto="1"/>
      </bottom>
      <diagonal/>
    </border>
    <border>
      <left/>
      <right/>
      <top/>
      <bottom style="medium">
        <color auto="1"/>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style="thin">
        <color auto="1"/>
      </right>
      <top/>
      <bottom style="thin">
        <color auto="1"/>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thin">
        <color auto="1"/>
      </left>
      <right style="thin">
        <color auto="1"/>
      </right>
      <top/>
      <bottom style="medium">
        <color auto="1"/>
      </bottom>
      <diagonal/>
    </border>
    <border>
      <left style="medium">
        <color auto="1"/>
      </left>
      <right/>
      <top style="thin">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thin">
        <color auto="1"/>
      </left>
      <right/>
      <top style="medium">
        <color auto="1"/>
      </top>
      <bottom style="medium">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thin">
        <color auto="1"/>
      </left>
      <right/>
      <top/>
      <bottom style="medium">
        <color auto="1"/>
      </bottom>
      <diagonal/>
    </border>
    <border>
      <left/>
      <right/>
      <top style="medium">
        <color auto="1"/>
      </top>
      <bottom style="thin">
        <color auto="1"/>
      </bottom>
      <diagonal/>
    </border>
  </borders>
  <cellStyleXfs count="1">
    <xf numFmtId="0" fontId="0" fillId="0" borderId="0"/>
  </cellStyleXfs>
  <cellXfs count="215">
    <xf numFmtId="0" fontId="0" fillId="0" borderId="0" xfId="0"/>
    <xf numFmtId="0" fontId="12" fillId="0" borderId="4" xfId="0" applyFont="1" applyBorder="1" applyAlignment="1" applyProtection="1">
      <alignment horizontal="center" vertical="center" wrapText="1"/>
      <protection locked="0" hidden="1"/>
    </xf>
    <xf numFmtId="0" fontId="1" fillId="2" borderId="1" xfId="0" applyFont="1" applyFill="1" applyBorder="1" applyAlignment="1" applyProtection="1">
      <alignment horizontal="left" vertical="center" wrapText="1"/>
    </xf>
    <xf numFmtId="0" fontId="17" fillId="0" borderId="7" xfId="0" applyFont="1" applyBorder="1" applyAlignment="1" applyProtection="1">
      <alignment horizontal="center" vertical="center"/>
    </xf>
    <xf numFmtId="0" fontId="6" fillId="4" borderId="9" xfId="0" applyFont="1" applyFill="1" applyBorder="1" applyAlignment="1" applyProtection="1">
      <alignment horizontal="center" vertical="center"/>
      <protection locked="0"/>
    </xf>
    <xf numFmtId="0" fontId="1" fillId="2" borderId="3"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wrapText="1"/>
      <protection locked="0"/>
    </xf>
    <xf numFmtId="0" fontId="6" fillId="4" borderId="5" xfId="0" applyFont="1" applyFill="1" applyBorder="1" applyAlignment="1" applyProtection="1">
      <alignment horizontal="center" vertical="center"/>
      <protection locked="0"/>
    </xf>
    <xf numFmtId="0" fontId="14" fillId="0" borderId="0" xfId="0" applyFont="1" applyBorder="1" applyAlignment="1" applyProtection="1">
      <alignment horizontal="left" vertical="top" wrapText="1"/>
    </xf>
    <xf numFmtId="0" fontId="12" fillId="2" borderId="1" xfId="0" applyFont="1" applyFill="1" applyBorder="1" applyAlignment="1" applyProtection="1">
      <alignment horizontal="left" vertical="center" wrapText="1"/>
      <protection locked="0"/>
    </xf>
    <xf numFmtId="0" fontId="11" fillId="5" borderId="4" xfId="0" applyFont="1" applyFill="1" applyBorder="1" applyAlignment="1" applyProtection="1">
      <alignment horizontal="center" vertical="center"/>
      <protection locked="0"/>
    </xf>
    <xf numFmtId="0" fontId="10" fillId="4" borderId="3" xfId="0" applyFont="1" applyFill="1" applyBorder="1" applyAlignment="1" applyProtection="1">
      <alignment horizontal="center" vertical="center"/>
      <protection locked="0"/>
    </xf>
    <xf numFmtId="0" fontId="7" fillId="0" borderId="1" xfId="0" applyFont="1" applyBorder="1" applyAlignment="1" applyProtection="1">
      <alignment horizontal="center" vertical="center" wrapText="1"/>
    </xf>
    <xf numFmtId="0" fontId="6" fillId="2" borderId="1" xfId="0" applyFont="1" applyFill="1" applyBorder="1" applyAlignment="1" applyProtection="1">
      <alignment horizontal="center" vertical="center" wrapText="1"/>
      <protection locked="0"/>
    </xf>
    <xf numFmtId="0" fontId="2" fillId="0" borderId="0" xfId="0" applyFont="1" applyBorder="1" applyAlignment="1" applyProtection="1">
      <alignment horizontal="left" vertical="center" wrapText="1"/>
    </xf>
    <xf numFmtId="0" fontId="1" fillId="0" borderId="0" xfId="0" applyFont="1" applyAlignment="1" applyProtection="1">
      <alignment horizontal="center" vertical="center"/>
    </xf>
    <xf numFmtId="0" fontId="4" fillId="0" borderId="0" xfId="0" applyFont="1" applyAlignment="1" applyProtection="1">
      <alignment horizontal="center" vertical="center" wrapText="1"/>
    </xf>
    <xf numFmtId="0" fontId="1" fillId="0" borderId="0" xfId="0" applyFont="1" applyAlignment="1" applyProtection="1">
      <alignment horizontal="center" vertical="center" wrapText="1"/>
    </xf>
    <xf numFmtId="0" fontId="5" fillId="0" borderId="0" xfId="0" applyFont="1" applyAlignment="1" applyProtection="1">
      <alignment horizontal="left" vertical="center"/>
    </xf>
    <xf numFmtId="0" fontId="8" fillId="0" borderId="0" xfId="0" applyFont="1" applyAlignment="1" applyProtection="1">
      <alignment horizontal="center" vertical="center"/>
      <protection locked="0" hidden="1"/>
    </xf>
    <xf numFmtId="0" fontId="1" fillId="0" borderId="0" xfId="0" applyFont="1" applyAlignment="1" applyProtection="1">
      <alignment horizontal="center" vertical="center"/>
      <protection locked="0" hidden="1"/>
    </xf>
    <xf numFmtId="164" fontId="1" fillId="0" borderId="0" xfId="0" applyNumberFormat="1" applyFont="1" applyAlignment="1" applyProtection="1">
      <alignment horizontal="center" vertical="center"/>
      <protection locked="0" hidden="1"/>
    </xf>
    <xf numFmtId="165" fontId="8" fillId="0" borderId="0" xfId="0" applyNumberFormat="1" applyFont="1" applyAlignment="1" applyProtection="1">
      <alignment horizontal="center" vertical="center"/>
      <protection locked="0" hidden="1"/>
    </xf>
    <xf numFmtId="0" fontId="8" fillId="0" borderId="0" xfId="0" applyFont="1" applyAlignment="1" applyProtection="1">
      <alignment horizontal="center" vertical="center"/>
    </xf>
    <xf numFmtId="0" fontId="9" fillId="3" borderId="2" xfId="0" applyFont="1" applyFill="1" applyBorder="1" applyAlignment="1" applyProtection="1">
      <alignment horizontal="center" vertical="center" wrapText="1"/>
    </xf>
    <xf numFmtId="0" fontId="2" fillId="0" borderId="0" xfId="0" applyFont="1" applyBorder="1" applyAlignment="1" applyProtection="1">
      <alignment vertical="center"/>
    </xf>
    <xf numFmtId="0" fontId="1" fillId="0" borderId="0" xfId="0" applyFont="1" applyBorder="1" applyAlignment="1" applyProtection="1">
      <alignment horizontal="center" vertical="center"/>
    </xf>
    <xf numFmtId="4" fontId="13" fillId="4" borderId="1" xfId="0" applyNumberFormat="1" applyFont="1" applyFill="1" applyBorder="1" applyAlignment="1" applyProtection="1">
      <alignment horizontal="center" vertical="center"/>
      <protection locked="0"/>
    </xf>
    <xf numFmtId="0" fontId="9" fillId="3" borderId="5" xfId="0" applyFont="1" applyFill="1" applyBorder="1" applyAlignment="1" applyProtection="1">
      <alignment horizontal="center" vertical="center" wrapText="1"/>
    </xf>
    <xf numFmtId="2" fontId="15" fillId="0" borderId="6" xfId="0" applyNumberFormat="1" applyFont="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11" fillId="5" borderId="0" xfId="0" applyFont="1" applyFill="1" applyBorder="1" applyAlignment="1" applyProtection="1">
      <alignment horizontal="center" vertical="center"/>
      <protection locked="0"/>
    </xf>
    <xf numFmtId="0" fontId="9" fillId="3" borderId="8" xfId="0" applyFont="1" applyFill="1" applyBorder="1" applyAlignment="1" applyProtection="1">
      <alignment horizontal="center" vertical="center" wrapText="1"/>
    </xf>
    <xf numFmtId="2" fontId="9" fillId="0" borderId="3" xfId="0" applyNumberFormat="1" applyFont="1" applyBorder="1" applyAlignment="1" applyProtection="1">
      <alignment horizontal="center" vertical="center"/>
    </xf>
    <xf numFmtId="0" fontId="9" fillId="3" borderId="9"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2" fontId="9" fillId="0" borderId="1" xfId="0" applyNumberFormat="1" applyFont="1" applyBorder="1" applyAlignment="1" applyProtection="1">
      <alignment horizontal="center" vertical="center"/>
    </xf>
    <xf numFmtId="0" fontId="9" fillId="0" borderId="4" xfId="0" applyFont="1" applyBorder="1" applyAlignment="1" applyProtection="1">
      <alignment horizontal="center" vertical="center" wrapText="1"/>
    </xf>
    <xf numFmtId="0" fontId="1" fillId="0" borderId="4" xfId="0" applyFont="1" applyBorder="1" applyAlignment="1" applyProtection="1">
      <alignment horizontal="center" vertical="center"/>
    </xf>
    <xf numFmtId="0" fontId="18" fillId="0" borderId="0" xfId="0" applyFont="1" applyBorder="1" applyAlignment="1" applyProtection="1">
      <alignment vertical="center"/>
    </xf>
    <xf numFmtId="0" fontId="9" fillId="0" borderId="0" xfId="0" applyFont="1" applyBorder="1" applyAlignment="1" applyProtection="1">
      <alignment vertical="center"/>
    </xf>
    <xf numFmtId="0" fontId="12" fillId="0" borderId="0" xfId="0" applyFont="1" applyBorder="1" applyAlignment="1" applyProtection="1">
      <alignment horizontal="center" vertical="center" wrapText="1"/>
      <protection locked="0" hidden="1"/>
    </xf>
    <xf numFmtId="0" fontId="2" fillId="0" borderId="0" xfId="0" applyFont="1" applyBorder="1" applyAlignment="1" applyProtection="1">
      <alignment vertical="center" wrapText="1"/>
    </xf>
    <xf numFmtId="0" fontId="12" fillId="5" borderId="7" xfId="0" applyFont="1" applyFill="1" applyBorder="1" applyAlignment="1" applyProtection="1">
      <alignment horizontal="center" vertical="center" wrapText="1"/>
      <protection locked="0"/>
    </xf>
    <xf numFmtId="0" fontId="12" fillId="5" borderId="0" xfId="0" applyFont="1" applyFill="1" applyBorder="1" applyAlignment="1" applyProtection="1">
      <alignment horizontal="center" vertical="center" wrapText="1"/>
    </xf>
    <xf numFmtId="0" fontId="12" fillId="5" borderId="7" xfId="0" applyFont="1" applyFill="1" applyBorder="1" applyAlignment="1" applyProtection="1">
      <alignment horizontal="center" vertical="center"/>
      <protection locked="0"/>
    </xf>
    <xf numFmtId="166" fontId="1" fillId="5" borderId="0" xfId="0" applyNumberFormat="1" applyFont="1" applyFill="1" applyBorder="1" applyAlignment="1" applyProtection="1">
      <alignment horizontal="center" vertical="center"/>
    </xf>
    <xf numFmtId="0" fontId="1" fillId="5" borderId="0" xfId="0" applyFont="1" applyFill="1" applyBorder="1" applyAlignment="1" applyProtection="1">
      <alignment horizontal="center" vertical="center"/>
      <protection locked="0"/>
    </xf>
    <xf numFmtId="0" fontId="18" fillId="0" borderId="0" xfId="0" applyFont="1" applyBorder="1" applyAlignment="1" applyProtection="1">
      <alignment horizontal="left" vertical="center"/>
    </xf>
    <xf numFmtId="0" fontId="9" fillId="0" borderId="10" xfId="0" applyFont="1" applyBorder="1" applyAlignment="1" applyProtection="1">
      <alignment horizontal="center" vertical="center" wrapText="1"/>
    </xf>
    <xf numFmtId="0" fontId="12" fillId="0" borderId="10" xfId="0" applyFont="1" applyBorder="1" applyAlignment="1" applyProtection="1">
      <alignment horizontal="center" vertical="center" wrapText="1"/>
      <protection locked="0" hidden="1"/>
    </xf>
    <xf numFmtId="0" fontId="2" fillId="0" borderId="10" xfId="0" applyFont="1" applyBorder="1" applyAlignment="1" applyProtection="1">
      <alignment vertical="center"/>
    </xf>
    <xf numFmtId="0" fontId="14" fillId="5" borderId="0" xfId="0" applyFont="1" applyFill="1" applyBorder="1" applyAlignment="1" applyProtection="1">
      <alignment horizontal="left" vertical="top" wrapText="1"/>
    </xf>
    <xf numFmtId="3" fontId="20" fillId="4" borderId="14" xfId="0" applyNumberFormat="1" applyFont="1" applyFill="1" applyBorder="1" applyAlignment="1" applyProtection="1">
      <alignment horizontal="center" vertical="center"/>
      <protection locked="0"/>
    </xf>
    <xf numFmtId="166" fontId="1" fillId="3" borderId="15" xfId="0" applyNumberFormat="1" applyFont="1" applyFill="1" applyBorder="1" applyAlignment="1" applyProtection="1">
      <alignment horizontal="center" vertical="center"/>
    </xf>
    <xf numFmtId="3" fontId="1" fillId="5" borderId="15" xfId="0" applyNumberFormat="1" applyFont="1" applyFill="1" applyBorder="1" applyAlignment="1" applyProtection="1">
      <alignment horizontal="center" vertical="center"/>
    </xf>
    <xf numFmtId="166" fontId="1" fillId="3" borderId="16" xfId="0" applyNumberFormat="1" applyFont="1" applyFill="1" applyBorder="1" applyAlignment="1" applyProtection="1">
      <alignment horizontal="center" vertical="center"/>
    </xf>
    <xf numFmtId="166" fontId="1" fillId="3" borderId="17" xfId="0" applyNumberFormat="1" applyFont="1" applyFill="1" applyBorder="1" applyAlignment="1" applyProtection="1">
      <alignment horizontal="center" vertical="center"/>
    </xf>
    <xf numFmtId="0" fontId="14" fillId="5" borderId="0" xfId="0" applyFont="1" applyFill="1" applyBorder="1" applyAlignment="1" applyProtection="1">
      <alignment vertical="top" wrapText="1"/>
    </xf>
    <xf numFmtId="0" fontId="12" fillId="0" borderId="0" xfId="0" applyFont="1" applyBorder="1" applyAlignment="1" applyProtection="1">
      <alignment horizontal="center" vertical="center"/>
    </xf>
    <xf numFmtId="0" fontId="12" fillId="0" borderId="0" xfId="0" applyFont="1" applyBorder="1" applyAlignment="1" applyProtection="1">
      <alignment horizontal="center" vertical="center"/>
      <protection hidden="1"/>
    </xf>
    <xf numFmtId="0" fontId="12" fillId="5" borderId="0" xfId="0" applyFont="1" applyFill="1" applyBorder="1" applyAlignment="1" applyProtection="1">
      <alignment horizontal="center" vertical="center" wrapText="1"/>
      <protection locked="0"/>
    </xf>
    <xf numFmtId="2" fontId="1" fillId="5" borderId="0" xfId="0" applyNumberFormat="1" applyFont="1" applyFill="1" applyBorder="1" applyAlignment="1" applyProtection="1">
      <alignment horizontal="center" vertical="center"/>
    </xf>
    <xf numFmtId="0" fontId="1" fillId="0" borderId="0" xfId="0" applyFont="1" applyBorder="1" applyAlignment="1" applyProtection="1">
      <alignment horizontal="center" vertical="center"/>
      <protection hidden="1"/>
    </xf>
    <xf numFmtId="167" fontId="1" fillId="0" borderId="0" xfId="0" applyNumberFormat="1" applyFont="1" applyAlignment="1" applyProtection="1">
      <alignment horizontal="center" vertical="center"/>
      <protection locked="0" hidden="1"/>
    </xf>
    <xf numFmtId="0" fontId="22" fillId="0" borderId="0" xfId="0" applyFont="1"/>
    <xf numFmtId="0" fontId="9" fillId="0" borderId="0" xfId="0" applyFont="1" applyAlignment="1" applyProtection="1">
      <alignment horizontal="center" vertical="center"/>
    </xf>
    <xf numFmtId="0" fontId="9" fillId="0" borderId="0" xfId="0" applyFont="1" applyAlignment="1" applyProtection="1">
      <alignment horizontal="center" vertical="center"/>
      <protection locked="0" hidden="1"/>
    </xf>
    <xf numFmtId="0" fontId="23" fillId="3" borderId="11" xfId="0" applyFont="1" applyFill="1" applyBorder="1" applyAlignment="1" applyProtection="1">
      <alignment horizontal="center" vertical="center"/>
    </xf>
    <xf numFmtId="0" fontId="23" fillId="3" borderId="18" xfId="0" applyFont="1" applyFill="1" applyBorder="1" applyAlignment="1" applyProtection="1">
      <alignment horizontal="center" vertical="center"/>
    </xf>
    <xf numFmtId="0" fontId="23" fillId="3" borderId="18" xfId="0" applyFont="1" applyFill="1" applyBorder="1" applyAlignment="1" applyProtection="1">
      <alignment horizontal="center" vertical="center" wrapText="1"/>
    </xf>
    <xf numFmtId="0" fontId="23" fillId="3" borderId="19" xfId="0" applyFont="1" applyFill="1" applyBorder="1" applyAlignment="1" applyProtection="1">
      <alignment horizontal="center" vertical="center" wrapText="1"/>
    </xf>
    <xf numFmtId="0" fontId="23" fillId="3" borderId="20" xfId="0" applyFont="1" applyFill="1" applyBorder="1" applyAlignment="1" applyProtection="1">
      <alignment horizontal="center" vertical="center" wrapText="1"/>
    </xf>
    <xf numFmtId="0" fontId="23" fillId="3" borderId="21" xfId="0" applyFont="1" applyFill="1" applyBorder="1" applyAlignment="1" applyProtection="1">
      <alignment horizontal="center" vertical="center"/>
    </xf>
    <xf numFmtId="1" fontId="23" fillId="6" borderId="22" xfId="0" applyNumberFormat="1" applyFont="1" applyFill="1" applyBorder="1" applyAlignment="1" applyProtection="1">
      <alignment horizontal="center" vertical="center"/>
    </xf>
    <xf numFmtId="1" fontId="23" fillId="6" borderId="19" xfId="0" applyNumberFormat="1" applyFont="1" applyFill="1" applyBorder="1" applyAlignment="1" applyProtection="1">
      <alignment horizontal="center" vertical="center"/>
    </xf>
    <xf numFmtId="0" fontId="23" fillId="0" borderId="23" xfId="0" applyFont="1" applyBorder="1" applyAlignment="1" applyProtection="1">
      <alignment horizontal="center" vertical="center"/>
    </xf>
    <xf numFmtId="0" fontId="24" fillId="0" borderId="21" xfId="0" applyFont="1" applyBorder="1" applyAlignment="1" applyProtection="1">
      <alignment horizontal="left" vertical="center" wrapText="1"/>
      <protection locked="0"/>
    </xf>
    <xf numFmtId="2" fontId="24" fillId="0" borderId="21" xfId="0" applyNumberFormat="1" applyFont="1" applyBorder="1" applyAlignment="1" applyProtection="1">
      <alignment horizontal="center" vertical="center"/>
      <protection locked="0"/>
    </xf>
    <xf numFmtId="0" fontId="23" fillId="0" borderId="21" xfId="0" applyFont="1" applyBorder="1" applyAlignment="1" applyProtection="1">
      <alignment horizontal="left" vertical="center" wrapText="1"/>
      <protection locked="0"/>
    </xf>
    <xf numFmtId="0" fontId="23" fillId="0" borderId="21" xfId="0" applyFont="1" applyBorder="1" applyAlignment="1" applyProtection="1">
      <alignment horizontal="center" vertical="center"/>
      <protection locked="0"/>
    </xf>
    <xf numFmtId="2" fontId="23" fillId="0" borderId="21" xfId="0" applyNumberFormat="1" applyFont="1" applyBorder="1" applyAlignment="1" applyProtection="1">
      <alignment horizontal="center" vertical="center"/>
      <protection locked="0"/>
    </xf>
    <xf numFmtId="0" fontId="25" fillId="0" borderId="21" xfId="0" applyFont="1" applyBorder="1" applyAlignment="1" applyProtection="1">
      <alignment horizontal="center" vertical="center"/>
    </xf>
    <xf numFmtId="0" fontId="8" fillId="0" borderId="0" xfId="0" applyFont="1" applyBorder="1" applyAlignment="1" applyProtection="1">
      <alignment horizontal="center" vertical="center"/>
      <protection locked="0" hidden="1"/>
    </xf>
    <xf numFmtId="0" fontId="1" fillId="0" borderId="0" xfId="0" applyFont="1" applyBorder="1" applyAlignment="1" applyProtection="1">
      <alignment horizontal="center" vertical="center"/>
      <protection locked="0" hidden="1"/>
    </xf>
    <xf numFmtId="164" fontId="1" fillId="0" borderId="0" xfId="0" applyNumberFormat="1" applyFont="1" applyBorder="1" applyAlignment="1" applyProtection="1">
      <alignment horizontal="center" vertical="center"/>
      <protection locked="0" hidden="1"/>
    </xf>
    <xf numFmtId="0" fontId="1" fillId="0" borderId="0" xfId="0" applyFont="1" applyBorder="1" applyAlignment="1" applyProtection="1">
      <alignment horizontal="left" vertical="center"/>
    </xf>
    <xf numFmtId="0" fontId="1" fillId="0" borderId="0" xfId="0" applyFont="1" applyAlignment="1" applyProtection="1">
      <alignment horizontal="left" vertical="top"/>
    </xf>
    <xf numFmtId="167" fontId="1" fillId="0" borderId="0" xfId="0" applyNumberFormat="1" applyFont="1" applyBorder="1" applyAlignment="1" applyProtection="1">
      <alignment horizontal="center" vertical="center"/>
      <protection locked="0" hidden="1"/>
    </xf>
    <xf numFmtId="3" fontId="12" fillId="5" borderId="14" xfId="0" applyNumberFormat="1" applyFont="1" applyFill="1" applyBorder="1" applyAlignment="1" applyProtection="1">
      <alignment horizontal="center" vertical="center"/>
    </xf>
    <xf numFmtId="3" fontId="1" fillId="5" borderId="31" xfId="0" applyNumberFormat="1" applyFont="1" applyFill="1" applyBorder="1" applyAlignment="1" applyProtection="1">
      <alignment horizontal="center" vertical="center"/>
    </xf>
    <xf numFmtId="166" fontId="1" fillId="3" borderId="30" xfId="0" applyNumberFormat="1" applyFont="1" applyFill="1" applyBorder="1" applyAlignment="1" applyProtection="1">
      <alignment horizontal="center" vertical="center"/>
    </xf>
    <xf numFmtId="0" fontId="1" fillId="0" borderId="0" xfId="0" applyFont="1" applyBorder="1" applyAlignment="1" applyProtection="1">
      <alignment horizontal="center" vertical="center" wrapText="1"/>
    </xf>
    <xf numFmtId="3" fontId="1" fillId="0" borderId="0" xfId="0" applyNumberFormat="1" applyFont="1" applyBorder="1" applyAlignment="1" applyProtection="1">
      <alignment horizontal="center" vertical="center"/>
    </xf>
    <xf numFmtId="2" fontId="9" fillId="0" borderId="0" xfId="0" applyNumberFormat="1" applyFont="1" applyBorder="1" applyAlignment="1" applyProtection="1">
      <alignment vertical="center"/>
      <protection locked="0"/>
    </xf>
    <xf numFmtId="0" fontId="9" fillId="0" borderId="10" xfId="0" applyFont="1" applyBorder="1" applyAlignment="1" applyProtection="1">
      <alignment horizontal="center" vertical="center"/>
    </xf>
    <xf numFmtId="0" fontId="8" fillId="0" borderId="10" xfId="0" applyFont="1" applyBorder="1" applyAlignment="1" applyProtection="1">
      <alignment horizontal="center" vertical="center"/>
      <protection locked="0" hidden="1"/>
    </xf>
    <xf numFmtId="0" fontId="9" fillId="3" borderId="11" xfId="0"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49" fontId="9" fillId="3" borderId="18" xfId="0" applyNumberFormat="1" applyFont="1" applyFill="1" applyBorder="1" applyAlignment="1" applyProtection="1">
      <alignment horizontal="center" vertical="center" wrapText="1"/>
    </xf>
    <xf numFmtId="49" fontId="9" fillId="3" borderId="18" xfId="0" applyNumberFormat="1" applyFont="1" applyFill="1" applyBorder="1" applyAlignment="1" applyProtection="1">
      <alignment horizontal="center" vertical="center"/>
    </xf>
    <xf numFmtId="49" fontId="9" fillId="3" borderId="13" xfId="0" applyNumberFormat="1" applyFont="1" applyFill="1" applyBorder="1" applyAlignment="1" applyProtection="1">
      <alignment horizontal="center" vertical="center" wrapText="1"/>
    </xf>
    <xf numFmtId="1" fontId="9" fillId="7" borderId="29" xfId="0" applyNumberFormat="1" applyFont="1" applyFill="1" applyBorder="1" applyAlignment="1" applyProtection="1">
      <alignment horizontal="center" vertical="center"/>
    </xf>
    <xf numFmtId="1" fontId="9" fillId="7" borderId="31" xfId="0" applyNumberFormat="1" applyFont="1" applyFill="1" applyBorder="1" applyAlignment="1" applyProtection="1">
      <alignment horizontal="center" vertical="center"/>
    </xf>
    <xf numFmtId="0" fontId="9" fillId="7" borderId="15" xfId="0" applyFont="1" applyFill="1" applyBorder="1" applyAlignment="1" applyProtection="1">
      <alignment horizontal="center" vertical="center"/>
    </xf>
    <xf numFmtId="0" fontId="9" fillId="7" borderId="17" xfId="0" applyFont="1" applyFill="1" applyBorder="1" applyAlignment="1" applyProtection="1">
      <alignment horizontal="center" vertical="center"/>
    </xf>
    <xf numFmtId="0" fontId="9" fillId="0" borderId="22" xfId="0" applyFont="1" applyBorder="1" applyAlignment="1" applyProtection="1">
      <alignment horizontal="center" vertical="center"/>
    </xf>
    <xf numFmtId="0" fontId="31" fillId="0" borderId="21" xfId="0" applyFont="1" applyBorder="1" applyAlignment="1" applyProtection="1">
      <alignment horizontal="left" vertical="center" wrapText="1"/>
      <protection locked="0"/>
    </xf>
    <xf numFmtId="0" fontId="24" fillId="0" borderId="19" xfId="0" applyFont="1" applyBorder="1" applyAlignment="1" applyProtection="1">
      <alignment horizontal="center" vertical="center"/>
      <protection locked="0"/>
    </xf>
    <xf numFmtId="2" fontId="9" fillId="0" borderId="19" xfId="0" applyNumberFormat="1" applyFont="1" applyBorder="1" applyAlignment="1" applyProtection="1">
      <alignment horizontal="center" vertical="center"/>
    </xf>
    <xf numFmtId="0" fontId="9" fillId="0" borderId="19" xfId="0" applyFont="1" applyBorder="1" applyAlignment="1" applyProtection="1">
      <alignment horizontal="center" vertical="center"/>
    </xf>
    <xf numFmtId="0" fontId="9" fillId="0" borderId="21" xfId="0" applyFont="1" applyBorder="1" applyAlignment="1" applyProtection="1">
      <alignment horizontal="center" vertical="center"/>
    </xf>
    <xf numFmtId="0" fontId="9" fillId="0" borderId="23" xfId="0" applyFont="1" applyBorder="1" applyAlignment="1" applyProtection="1">
      <alignment horizontal="center" vertical="center"/>
    </xf>
    <xf numFmtId="0" fontId="9" fillId="0" borderId="21"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4" fillId="0" borderId="0" xfId="0" applyFont="1" applyBorder="1" applyAlignment="1" applyProtection="1">
      <alignment vertical="top"/>
      <protection locked="0" hidden="1"/>
    </xf>
    <xf numFmtId="0" fontId="4" fillId="0" borderId="0" xfId="0" applyFont="1" applyBorder="1" applyAlignment="1" applyProtection="1">
      <alignment vertical="center"/>
      <protection locked="0" hidden="1"/>
    </xf>
    <xf numFmtId="0" fontId="4" fillId="0" borderId="0" xfId="0" applyFont="1" applyBorder="1" applyAlignment="1" applyProtection="1">
      <alignment vertical="center"/>
    </xf>
    <xf numFmtId="0" fontId="1" fillId="0" borderId="10" xfId="0" applyFont="1" applyBorder="1" applyAlignment="1" applyProtection="1">
      <alignment horizontal="center" vertical="center"/>
    </xf>
    <xf numFmtId="0" fontId="9" fillId="0" borderId="0" xfId="0" applyFont="1" applyBorder="1" applyAlignment="1" applyProtection="1">
      <alignment horizontal="center" vertical="center"/>
    </xf>
    <xf numFmtId="3" fontId="12" fillId="5" borderId="29" xfId="0" applyNumberFormat="1" applyFont="1" applyFill="1" applyBorder="1" applyAlignment="1" applyProtection="1">
      <alignment horizontal="center" vertical="center"/>
    </xf>
    <xf numFmtId="166" fontId="1" fillId="3" borderId="31" xfId="0" applyNumberFormat="1" applyFont="1" applyFill="1" applyBorder="1" applyAlignment="1" applyProtection="1">
      <alignment horizontal="center" vertical="center"/>
    </xf>
    <xf numFmtId="166" fontId="1" fillId="3" borderId="38" xfId="0" applyNumberFormat="1" applyFont="1" applyFill="1" applyBorder="1" applyAlignment="1" applyProtection="1">
      <alignment horizontal="center" vertical="center"/>
    </xf>
    <xf numFmtId="0" fontId="9" fillId="3" borderId="39" xfId="0"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wrapText="1"/>
    </xf>
    <xf numFmtId="49" fontId="9" fillId="3" borderId="13" xfId="0" applyNumberFormat="1" applyFont="1" applyFill="1" applyBorder="1" applyAlignment="1" applyProtection="1">
      <alignment horizontal="center" vertical="center"/>
    </xf>
    <xf numFmtId="49" fontId="9" fillId="3" borderId="36" xfId="0" applyNumberFormat="1" applyFont="1" applyFill="1" applyBorder="1" applyAlignment="1" applyProtection="1">
      <alignment horizontal="center" vertical="center" wrapText="1"/>
    </xf>
    <xf numFmtId="0" fontId="9" fillId="0" borderId="25" xfId="0" applyFont="1" applyBorder="1" applyAlignment="1" applyProtection="1">
      <alignment horizontal="center" vertical="center"/>
    </xf>
    <xf numFmtId="0" fontId="9" fillId="0" borderId="35" xfId="0" applyFont="1" applyBorder="1" applyAlignment="1" applyProtection="1">
      <alignment horizontal="center" vertical="center" wrapText="1"/>
      <protection locked="0"/>
    </xf>
    <xf numFmtId="3" fontId="33" fillId="0" borderId="25" xfId="0" applyNumberFormat="1" applyFont="1" applyBorder="1" applyAlignment="1">
      <alignment horizontal="center" vertical="center"/>
    </xf>
    <xf numFmtId="2" fontId="9" fillId="0" borderId="26" xfId="0" applyNumberFormat="1" applyFont="1" applyBorder="1" applyAlignment="1" applyProtection="1">
      <alignment horizontal="center" vertical="center"/>
    </xf>
    <xf numFmtId="0" fontId="9" fillId="0" borderId="26" xfId="0" applyFont="1" applyBorder="1" applyAlignment="1" applyProtection="1">
      <alignment horizontal="center" vertical="center"/>
    </xf>
    <xf numFmtId="2" fontId="9" fillId="0" borderId="33" xfId="0" applyNumberFormat="1" applyFont="1" applyBorder="1" applyAlignment="1" applyProtection="1">
      <alignment horizontal="center" vertical="center"/>
    </xf>
    <xf numFmtId="0" fontId="34" fillId="0" borderId="7" xfId="0" applyFont="1" applyBorder="1" applyAlignment="1" applyProtection="1">
      <alignment horizontal="center" vertical="center"/>
    </xf>
    <xf numFmtId="0" fontId="34" fillId="0" borderId="0" xfId="0" applyFont="1" applyBorder="1" applyAlignment="1" applyProtection="1">
      <alignment horizontal="center" vertical="center"/>
      <protection locked="0"/>
    </xf>
    <xf numFmtId="0" fontId="34" fillId="0" borderId="0" xfId="0" applyFont="1" applyBorder="1" applyAlignment="1" applyProtection="1">
      <alignment horizontal="center" vertical="center"/>
    </xf>
    <xf numFmtId="2" fontId="34" fillId="0" borderId="0" xfId="0" applyNumberFormat="1" applyFont="1" applyBorder="1" applyAlignment="1" applyProtection="1">
      <alignment horizontal="center" vertical="center"/>
    </xf>
    <xf numFmtId="0" fontId="0" fillId="0" borderId="0" xfId="0" applyFont="1" applyAlignment="1">
      <alignment vertical="top"/>
    </xf>
    <xf numFmtId="0" fontId="0" fillId="0" borderId="0" xfId="0" applyAlignment="1">
      <alignment horizontal="left"/>
    </xf>
    <xf numFmtId="0" fontId="35" fillId="0" borderId="0" xfId="0" applyFont="1"/>
    <xf numFmtId="0" fontId="36" fillId="0" borderId="0" xfId="0" applyFont="1"/>
    <xf numFmtId="0" fontId="0" fillId="0" borderId="0" xfId="0" applyFont="1"/>
    <xf numFmtId="0" fontId="0" fillId="0" borderId="0" xfId="0" applyAlignment="1">
      <alignment vertical="top" wrapText="1"/>
    </xf>
    <xf numFmtId="0" fontId="0" fillId="0" borderId="0" xfId="0" applyAlignment="1">
      <alignment horizontal="left" vertical="top"/>
    </xf>
    <xf numFmtId="0" fontId="0" fillId="0" borderId="0" xfId="0" applyAlignment="1">
      <alignment wrapText="1"/>
    </xf>
    <xf numFmtId="0" fontId="22" fillId="0" borderId="0" xfId="0" applyFont="1" applyAlignment="1">
      <alignment horizontal="left" vertical="center"/>
    </xf>
    <xf numFmtId="0" fontId="20" fillId="0" borderId="0" xfId="0" applyFont="1" applyAlignment="1">
      <alignment horizontal="left" vertical="center"/>
    </xf>
    <xf numFmtId="0" fontId="0" fillId="0" borderId="0" xfId="0" applyAlignment="1">
      <alignment horizontal="left" vertical="center"/>
    </xf>
    <xf numFmtId="0" fontId="33" fillId="0" borderId="0" xfId="0" applyFont="1" applyAlignment="1">
      <alignment horizontal="left" vertical="center"/>
    </xf>
    <xf numFmtId="0" fontId="15" fillId="5" borderId="0" xfId="0" applyFont="1" applyFill="1" applyBorder="1" applyAlignment="1" applyProtection="1">
      <alignment horizontal="left" vertical="top" wrapText="1"/>
      <protection locked="0"/>
    </xf>
    <xf numFmtId="0" fontId="12" fillId="5" borderId="7" xfId="0" applyFont="1" applyFill="1" applyBorder="1" applyAlignment="1" applyProtection="1">
      <alignment horizontal="center" vertical="center" wrapText="1"/>
      <protection locked="0"/>
    </xf>
    <xf numFmtId="0" fontId="12" fillId="5" borderId="0" xfId="0" applyFont="1" applyFill="1" applyBorder="1" applyAlignment="1" applyProtection="1">
      <alignment horizontal="center" vertical="center" wrapText="1"/>
    </xf>
    <xf numFmtId="2" fontId="19" fillId="5" borderId="0" xfId="0" applyNumberFormat="1" applyFont="1" applyFill="1" applyBorder="1" applyAlignment="1" applyProtection="1">
      <alignment horizontal="left" wrapText="1"/>
    </xf>
    <xf numFmtId="0" fontId="12" fillId="3" borderId="11" xfId="0" applyFont="1" applyFill="1" applyBorder="1" applyAlignment="1" applyProtection="1">
      <alignment horizontal="center" vertical="center" wrapText="1"/>
      <protection locked="0"/>
    </xf>
    <xf numFmtId="0" fontId="12" fillId="3" borderId="12" xfId="0" applyFont="1" applyFill="1" applyBorder="1" applyAlignment="1" applyProtection="1">
      <alignment horizontal="center" vertical="center" wrapText="1"/>
    </xf>
    <xf numFmtId="0" fontId="12" fillId="3" borderId="13" xfId="0" applyFont="1" applyFill="1" applyBorder="1" applyAlignment="1" applyProtection="1">
      <alignment horizontal="center" vertical="center" wrapText="1"/>
    </xf>
    <xf numFmtId="2" fontId="21" fillId="0" borderId="0" xfId="0" applyNumberFormat="1" applyFont="1" applyBorder="1" applyAlignment="1" applyProtection="1">
      <alignment horizontal="left" vertical="top" wrapText="1"/>
    </xf>
    <xf numFmtId="0" fontId="12" fillId="5" borderId="0" xfId="0" applyFont="1" applyFill="1" applyBorder="1" applyAlignment="1" applyProtection="1">
      <alignment horizontal="left" vertical="center" wrapText="1"/>
      <protection locked="0"/>
    </xf>
    <xf numFmtId="0" fontId="1" fillId="5" borderId="0" xfId="0" applyFont="1" applyFill="1" applyBorder="1" applyAlignment="1" applyProtection="1">
      <alignment horizontal="center" vertical="center" wrapText="1"/>
    </xf>
    <xf numFmtId="0" fontId="15" fillId="0" borderId="1" xfId="0" applyFont="1" applyBorder="1" applyAlignment="1" applyProtection="1">
      <alignment horizontal="center" vertical="center" wrapText="1"/>
    </xf>
    <xf numFmtId="0" fontId="23" fillId="3" borderId="18" xfId="0" applyFont="1" applyFill="1" applyBorder="1" applyAlignment="1" applyProtection="1">
      <alignment horizontal="center" vertical="center"/>
    </xf>
    <xf numFmtId="1" fontId="23" fillId="6" borderId="21" xfId="0" applyNumberFormat="1" applyFont="1" applyFill="1" applyBorder="1" applyAlignment="1" applyProtection="1">
      <alignment horizontal="center" vertical="center"/>
    </xf>
    <xf numFmtId="0" fontId="24" fillId="0" borderId="21" xfId="0" applyFont="1" applyBorder="1" applyAlignment="1" applyProtection="1">
      <alignment horizontal="left" vertical="center" wrapText="1"/>
      <protection locked="0"/>
    </xf>
    <xf numFmtId="0" fontId="23" fillId="0" borderId="21" xfId="0" applyFont="1" applyBorder="1" applyAlignment="1" applyProtection="1">
      <alignment horizontal="left" vertical="center" wrapText="1"/>
      <protection locked="0"/>
    </xf>
    <xf numFmtId="0" fontId="5" fillId="0" borderId="0" xfId="0" applyFont="1" applyBorder="1" applyAlignment="1" applyProtection="1">
      <alignment horizontal="left" vertical="top" wrapText="1"/>
    </xf>
    <xf numFmtId="0" fontId="28" fillId="0" borderId="3" xfId="0" applyFont="1" applyBorder="1" applyAlignment="1" applyProtection="1">
      <alignment horizontal="center" vertical="center"/>
    </xf>
    <xf numFmtId="0" fontId="4" fillId="0" borderId="0" xfId="0" applyFont="1" applyBorder="1" applyAlignment="1" applyProtection="1">
      <alignment horizontal="left" vertical="top"/>
      <protection locked="0" hidden="1"/>
    </xf>
    <xf numFmtId="0" fontId="11" fillId="2" borderId="24" xfId="0" applyFont="1" applyFill="1" applyBorder="1" applyAlignment="1" applyProtection="1">
      <alignment horizontal="center" vertical="center"/>
    </xf>
    <xf numFmtId="0" fontId="11" fillId="2" borderId="1" xfId="0" applyFont="1" applyFill="1" applyBorder="1" applyAlignment="1" applyProtection="1">
      <alignment horizontal="center" vertical="center"/>
    </xf>
    <xf numFmtId="0" fontId="4" fillId="0" borderId="0" xfId="0" applyFont="1" applyBorder="1" applyAlignment="1" applyProtection="1">
      <alignment horizontal="left" vertical="center"/>
      <protection locked="0" hidden="1"/>
    </xf>
    <xf numFmtId="0" fontId="28" fillId="0" borderId="1" xfId="0" applyFont="1" applyBorder="1" applyAlignment="1" applyProtection="1">
      <alignment horizontal="center" vertical="center"/>
    </xf>
    <xf numFmtId="0" fontId="2" fillId="0" borderId="1" xfId="0" applyFont="1" applyBorder="1" applyAlignment="1" applyProtection="1">
      <alignment horizontal="center" vertical="top"/>
      <protection locked="0" hidden="1"/>
    </xf>
    <xf numFmtId="0" fontId="4" fillId="0" borderId="25" xfId="0" applyFont="1" applyBorder="1" applyAlignment="1" applyProtection="1">
      <alignment horizontal="left" vertical="top"/>
      <protection locked="0" hidden="1"/>
    </xf>
    <xf numFmtId="0" fontId="29" fillId="4" borderId="26" xfId="0" applyFont="1" applyFill="1" applyBorder="1" applyAlignment="1" applyProtection="1">
      <alignment horizontal="center" vertical="top"/>
      <protection locked="0"/>
    </xf>
    <xf numFmtId="0" fontId="4" fillId="0" borderId="11" xfId="0" applyFont="1" applyBorder="1" applyAlignment="1" applyProtection="1">
      <alignment horizontal="left" vertical="top"/>
      <protection locked="0" hidden="1"/>
    </xf>
    <xf numFmtId="2" fontId="3" fillId="0" borderId="13" xfId="0" applyNumberFormat="1" applyFont="1" applyBorder="1" applyAlignment="1" applyProtection="1">
      <alignment horizontal="center" vertical="top"/>
    </xf>
    <xf numFmtId="0" fontId="12" fillId="3" borderId="27" xfId="0" applyFont="1" applyFill="1" applyBorder="1" applyAlignment="1" applyProtection="1">
      <alignment horizontal="center" vertical="center" wrapText="1"/>
      <protection locked="0"/>
    </xf>
    <xf numFmtId="0" fontId="12" fillId="3" borderId="18" xfId="0" applyFont="1" applyFill="1" applyBorder="1" applyAlignment="1" applyProtection="1">
      <alignment horizontal="center" vertical="center" wrapText="1"/>
    </xf>
    <xf numFmtId="0" fontId="9" fillId="0" borderId="14" xfId="0" applyFont="1" applyBorder="1" applyAlignment="1" applyProtection="1">
      <alignment horizontal="left" vertical="top"/>
      <protection locked="0" hidden="1"/>
    </xf>
    <xf numFmtId="0" fontId="13" fillId="4" borderId="28" xfId="0" applyFont="1" applyFill="1" applyBorder="1" applyAlignment="1" applyProtection="1">
      <alignment horizontal="center" vertical="center"/>
      <protection locked="0"/>
    </xf>
    <xf numFmtId="0" fontId="4" fillId="0" borderId="29" xfId="0" applyFont="1" applyBorder="1" applyAlignment="1" applyProtection="1">
      <alignment horizontal="left" vertical="top"/>
      <protection locked="0" hidden="1"/>
    </xf>
    <xf numFmtId="2" fontId="2" fillId="0" borderId="30" xfId="0" applyNumberFormat="1" applyFont="1" applyBorder="1" applyAlignment="1" applyProtection="1">
      <alignment horizontal="center" vertical="center"/>
    </xf>
    <xf numFmtId="0" fontId="4" fillId="0" borderId="25" xfId="0" applyFont="1" applyBorder="1" applyAlignment="1" applyProtection="1">
      <alignment horizontal="left" vertical="center"/>
      <protection locked="0" hidden="1"/>
    </xf>
    <xf numFmtId="2" fontId="29" fillId="4" borderId="26" xfId="0" applyNumberFormat="1" applyFont="1" applyFill="1" applyBorder="1" applyAlignment="1" applyProtection="1">
      <alignment horizontal="center" vertical="center"/>
      <protection locked="0"/>
    </xf>
    <xf numFmtId="0" fontId="9" fillId="0" borderId="32" xfId="0" applyFont="1" applyBorder="1" applyAlignment="1" applyProtection="1">
      <alignment horizontal="left" vertical="top" wrapText="1"/>
      <protection locked="0" hidden="1"/>
    </xf>
    <xf numFmtId="0" fontId="0" fillId="4" borderId="26" xfId="0" applyFill="1" applyBorder="1" applyAlignment="1" applyProtection="1">
      <alignment horizontal="center" vertical="center"/>
      <protection locked="0"/>
    </xf>
    <xf numFmtId="0" fontId="9" fillId="3" borderId="18" xfId="0" applyFont="1" applyFill="1" applyBorder="1" applyAlignment="1" applyProtection="1">
      <alignment horizontal="center" vertical="center"/>
    </xf>
    <xf numFmtId="1" fontId="9" fillId="7" borderId="15" xfId="0" applyNumberFormat="1" applyFont="1" applyFill="1" applyBorder="1" applyAlignment="1" applyProtection="1">
      <alignment horizontal="center" vertical="center"/>
    </xf>
    <xf numFmtId="0" fontId="31" fillId="0" borderId="21" xfId="0" applyFont="1" applyBorder="1" applyAlignment="1" applyProtection="1">
      <alignment horizontal="left" vertical="center" wrapText="1"/>
      <protection locked="0"/>
    </xf>
    <xf numFmtId="0" fontId="9" fillId="0" borderId="21" xfId="0" applyFont="1" applyBorder="1" applyAlignment="1" applyProtection="1">
      <alignment horizontal="left" vertical="center" wrapText="1"/>
      <protection locked="0"/>
    </xf>
    <xf numFmtId="0" fontId="4" fillId="0" borderId="1" xfId="0" applyFont="1" applyBorder="1" applyAlignment="1" applyProtection="1">
      <alignment horizontal="left" vertical="top"/>
      <protection locked="0" hidden="1"/>
    </xf>
    <xf numFmtId="0" fontId="13" fillId="4" borderId="33" xfId="0" applyFont="1" applyFill="1" applyBorder="1" applyAlignment="1" applyProtection="1">
      <alignment horizontal="center" vertical="center"/>
      <protection locked="0"/>
    </xf>
    <xf numFmtId="0" fontId="32" fillId="3" borderId="34" xfId="0" applyFont="1" applyFill="1" applyBorder="1" applyAlignment="1" applyProtection="1">
      <alignment horizontal="center" vertical="center" wrapText="1"/>
      <protection locked="0"/>
    </xf>
    <xf numFmtId="0" fontId="32" fillId="3" borderId="35" xfId="0" applyFont="1" applyFill="1" applyBorder="1" applyAlignment="1" applyProtection="1">
      <alignment horizontal="center" vertical="center" wrapText="1"/>
    </xf>
    <xf numFmtId="0" fontId="32" fillId="3" borderId="26" xfId="0" applyFont="1" applyFill="1" applyBorder="1" applyAlignment="1" applyProtection="1">
      <alignment horizontal="center" vertical="center" wrapText="1"/>
    </xf>
    <xf numFmtId="0" fontId="4" fillId="0" borderId="3" xfId="0" applyFont="1" applyBorder="1" applyAlignment="1" applyProtection="1">
      <alignment horizontal="left" vertical="center"/>
      <protection locked="0" hidden="1"/>
    </xf>
    <xf numFmtId="2" fontId="15" fillId="0" borderId="36" xfId="0" applyNumberFormat="1" applyFont="1" applyBorder="1" applyAlignment="1" applyProtection="1">
      <alignment horizontal="center" vertical="center"/>
    </xf>
    <xf numFmtId="0" fontId="9" fillId="0" borderId="9" xfId="0" applyFont="1" applyBorder="1" applyAlignment="1" applyProtection="1">
      <alignment horizontal="left" vertical="top"/>
      <protection locked="0" hidden="1"/>
    </xf>
    <xf numFmtId="0" fontId="4" fillId="0" borderId="37" xfId="0" applyFont="1" applyBorder="1" applyAlignment="1" applyProtection="1">
      <alignment horizontal="left" vertical="center"/>
    </xf>
    <xf numFmtId="2" fontId="15" fillId="0" borderId="1" xfId="0" applyNumberFormat="1" applyFont="1" applyBorder="1" applyAlignment="1" applyProtection="1">
      <alignment horizontal="center" vertical="center"/>
    </xf>
    <xf numFmtId="0" fontId="4" fillId="0" borderId="24" xfId="0" applyFont="1" applyBorder="1" applyAlignment="1" applyProtection="1">
      <alignment horizontal="left" vertical="center"/>
      <protection locked="0" hidden="1"/>
    </xf>
    <xf numFmtId="2" fontId="13" fillId="4" borderId="1" xfId="0" applyNumberFormat="1" applyFont="1" applyFill="1" applyBorder="1" applyAlignment="1" applyProtection="1">
      <alignment horizontal="center" vertical="center"/>
      <protection locked="0"/>
    </xf>
    <xf numFmtId="166" fontId="1" fillId="3" borderId="30" xfId="0" applyNumberFormat="1" applyFont="1" applyFill="1" applyBorder="1" applyAlignment="1" applyProtection="1">
      <alignment horizontal="center" vertical="center"/>
    </xf>
    <xf numFmtId="0" fontId="0" fillId="4" borderId="28" xfId="0" applyFill="1" applyBorder="1" applyAlignment="1" applyProtection="1">
      <alignment horizontal="center" vertical="center"/>
      <protection locked="0"/>
    </xf>
    <xf numFmtId="0" fontId="35" fillId="0" borderId="0" xfId="0" applyFont="1" applyBorder="1" applyAlignment="1">
      <alignment horizontal="left"/>
    </xf>
    <xf numFmtId="0" fontId="0" fillId="0" borderId="0" xfId="0" applyFont="1" applyBorder="1" applyAlignment="1">
      <alignment horizontal="left" vertical="top"/>
    </xf>
    <xf numFmtId="0" fontId="0" fillId="0" borderId="0" xfId="0" applyFont="1" applyBorder="1" applyAlignment="1">
      <alignment vertical="top" wrapText="1"/>
    </xf>
    <xf numFmtId="0" fontId="0" fillId="0" borderId="0" xfId="0" applyFont="1" applyBorder="1" applyAlignment="1">
      <alignment horizontal="left"/>
    </xf>
    <xf numFmtId="0" fontId="0" fillId="0" borderId="0" xfId="0" applyFont="1" applyBorder="1"/>
    <xf numFmtId="0" fontId="16" fillId="0" borderId="0" xfId="0" applyFont="1" applyBorder="1" applyAlignment="1">
      <alignment vertical="top" wrapText="1"/>
    </xf>
    <xf numFmtId="0" fontId="35" fillId="0" borderId="0" xfId="0" applyFont="1" applyBorder="1"/>
    <xf numFmtId="0" fontId="20" fillId="0" borderId="0" xfId="0" applyFont="1" applyBorder="1"/>
    <xf numFmtId="0" fontId="37" fillId="0" borderId="0" xfId="0" applyFont="1" applyBorder="1" applyAlignment="1">
      <alignment horizontal="left" vertical="top" wrapText="1"/>
    </xf>
    <xf numFmtId="0" fontId="0" fillId="0" borderId="0" xfId="0" applyFont="1" applyBorder="1" applyAlignment="1">
      <alignment wrapText="1"/>
    </xf>
    <xf numFmtId="0" fontId="0" fillId="0" borderId="0" xfId="0"/>
  </cellXfs>
  <cellStyles count="1">
    <cellStyle name="Standard"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C0C0C0"/>
      <rgbColor rgb="FF808080"/>
      <rgbColor rgb="FF9999FF"/>
      <rgbColor rgb="FF993366"/>
      <rgbColor rgb="FFE7E6E6"/>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BFBFB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304800</xdr:colOff>
      <xdr:row>21</xdr:row>
      <xdr:rowOff>66675</xdr:rowOff>
    </xdr:to>
    <xdr:sp macro="" textlink="">
      <xdr:nvSpPr>
        <xdr:cNvPr id="1036" name="shapetype_202" hidden="1">
          <a:extLst>
            <a:ext uri="{FF2B5EF4-FFF2-40B4-BE49-F238E27FC236}">
              <a16:creationId xmlns:a16="http://schemas.microsoft.com/office/drawing/2014/main" id="{D8DF7FEB-237B-400D-BA7D-F689C9C8B59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21</xdr:row>
      <xdr:rowOff>66675</xdr:rowOff>
    </xdr:to>
    <xdr:sp macro="" textlink="">
      <xdr:nvSpPr>
        <xdr:cNvPr id="1034" name="shapetype_202" hidden="1">
          <a:extLst>
            <a:ext uri="{FF2B5EF4-FFF2-40B4-BE49-F238E27FC236}">
              <a16:creationId xmlns:a16="http://schemas.microsoft.com/office/drawing/2014/main" id="{EC25CE61-681D-43A6-B900-6252FFDA4C1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21</xdr:row>
      <xdr:rowOff>66675</xdr:rowOff>
    </xdr:to>
    <xdr:sp macro="" textlink="">
      <xdr:nvSpPr>
        <xdr:cNvPr id="1032" name="shapetype_202" hidden="1">
          <a:extLst>
            <a:ext uri="{FF2B5EF4-FFF2-40B4-BE49-F238E27FC236}">
              <a16:creationId xmlns:a16="http://schemas.microsoft.com/office/drawing/2014/main" id="{2C2327A5-FCD2-4551-AF2C-241327555B0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21</xdr:row>
      <xdr:rowOff>66675</xdr:rowOff>
    </xdr:to>
    <xdr:sp macro="" textlink="">
      <xdr:nvSpPr>
        <xdr:cNvPr id="1030" name="shapetype_202" hidden="1">
          <a:extLst>
            <a:ext uri="{FF2B5EF4-FFF2-40B4-BE49-F238E27FC236}">
              <a16:creationId xmlns:a16="http://schemas.microsoft.com/office/drawing/2014/main" id="{720C61FB-6FEF-4E0C-A3BE-7A688D857E1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21</xdr:row>
      <xdr:rowOff>66675</xdr:rowOff>
    </xdr:to>
    <xdr:sp macro="" textlink="">
      <xdr:nvSpPr>
        <xdr:cNvPr id="1028" name="shapetype_202" hidden="1">
          <a:extLst>
            <a:ext uri="{FF2B5EF4-FFF2-40B4-BE49-F238E27FC236}">
              <a16:creationId xmlns:a16="http://schemas.microsoft.com/office/drawing/2014/main" id="{9563C41B-FF18-4C49-BB20-D46AB0FEAF5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6</xdr:col>
      <xdr:colOff>304800</xdr:colOff>
      <xdr:row>21</xdr:row>
      <xdr:rowOff>66675</xdr:rowOff>
    </xdr:to>
    <xdr:sp macro="" textlink="">
      <xdr:nvSpPr>
        <xdr:cNvPr id="1026" name="shapetype_202" hidden="1">
          <a:extLst>
            <a:ext uri="{FF2B5EF4-FFF2-40B4-BE49-F238E27FC236}">
              <a16:creationId xmlns:a16="http://schemas.microsoft.com/office/drawing/2014/main" id="{EF02D97B-6949-4429-847D-D524D79153C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5</xdr:col>
      <xdr:colOff>1485900</xdr:colOff>
      <xdr:row>24</xdr:row>
      <xdr:rowOff>209550</xdr:rowOff>
    </xdr:to>
    <xdr:sp macro="" textlink="">
      <xdr:nvSpPr>
        <xdr:cNvPr id="2088" name="shapetype_202" hidden="1">
          <a:extLst>
            <a:ext uri="{FF2B5EF4-FFF2-40B4-BE49-F238E27FC236}">
              <a16:creationId xmlns:a16="http://schemas.microsoft.com/office/drawing/2014/main" id="{DC0951F2-7392-4B44-9B94-181991EBA29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1485900</xdr:colOff>
      <xdr:row>24</xdr:row>
      <xdr:rowOff>209550</xdr:rowOff>
    </xdr:to>
    <xdr:sp macro="" textlink="">
      <xdr:nvSpPr>
        <xdr:cNvPr id="2086" name="shapetype_202" hidden="1">
          <a:extLst>
            <a:ext uri="{FF2B5EF4-FFF2-40B4-BE49-F238E27FC236}">
              <a16:creationId xmlns:a16="http://schemas.microsoft.com/office/drawing/2014/main" id="{264BDFE3-F968-41A5-A684-F7F5478DC13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1485900</xdr:colOff>
      <xdr:row>24</xdr:row>
      <xdr:rowOff>209550</xdr:rowOff>
    </xdr:to>
    <xdr:sp macro="" textlink="">
      <xdr:nvSpPr>
        <xdr:cNvPr id="2084" name="shapetype_202" hidden="1">
          <a:extLst>
            <a:ext uri="{FF2B5EF4-FFF2-40B4-BE49-F238E27FC236}">
              <a16:creationId xmlns:a16="http://schemas.microsoft.com/office/drawing/2014/main" id="{E4220EA3-5831-4694-9B73-9CB2C1D8B34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1485900</xdr:colOff>
      <xdr:row>24</xdr:row>
      <xdr:rowOff>209550</xdr:rowOff>
    </xdr:to>
    <xdr:sp macro="" textlink="">
      <xdr:nvSpPr>
        <xdr:cNvPr id="2082" name="shapetype_202" hidden="1">
          <a:extLst>
            <a:ext uri="{FF2B5EF4-FFF2-40B4-BE49-F238E27FC236}">
              <a16:creationId xmlns:a16="http://schemas.microsoft.com/office/drawing/2014/main" id="{53FEE9B9-C8F0-43C9-B8B9-2283117AFDD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1485900</xdr:colOff>
      <xdr:row>24</xdr:row>
      <xdr:rowOff>209550</xdr:rowOff>
    </xdr:to>
    <xdr:sp macro="" textlink="">
      <xdr:nvSpPr>
        <xdr:cNvPr id="2080" name="shapetype_202" hidden="1">
          <a:extLst>
            <a:ext uri="{FF2B5EF4-FFF2-40B4-BE49-F238E27FC236}">
              <a16:creationId xmlns:a16="http://schemas.microsoft.com/office/drawing/2014/main" id="{33431D1F-B8E3-4C27-B181-D21D9E4E409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1485900</xdr:colOff>
      <xdr:row>24</xdr:row>
      <xdr:rowOff>209550</xdr:rowOff>
    </xdr:to>
    <xdr:sp macro="" textlink="">
      <xdr:nvSpPr>
        <xdr:cNvPr id="2078" name="shapetype_202" hidden="1">
          <a:extLst>
            <a:ext uri="{FF2B5EF4-FFF2-40B4-BE49-F238E27FC236}">
              <a16:creationId xmlns:a16="http://schemas.microsoft.com/office/drawing/2014/main" id="{625130F8-A4A5-46C3-8AD6-0793F386460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1485900</xdr:colOff>
      <xdr:row>24</xdr:row>
      <xdr:rowOff>209550</xdr:rowOff>
    </xdr:to>
    <xdr:sp macro="" textlink="">
      <xdr:nvSpPr>
        <xdr:cNvPr id="2076" name="shapetype_202" hidden="1">
          <a:extLst>
            <a:ext uri="{FF2B5EF4-FFF2-40B4-BE49-F238E27FC236}">
              <a16:creationId xmlns:a16="http://schemas.microsoft.com/office/drawing/2014/main" id="{0C265BDF-B29E-402E-BB7C-C0EA694096A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1485900</xdr:colOff>
      <xdr:row>24</xdr:row>
      <xdr:rowOff>209550</xdr:rowOff>
    </xdr:to>
    <xdr:sp macro="" textlink="">
      <xdr:nvSpPr>
        <xdr:cNvPr id="2074" name="shapetype_202" hidden="1">
          <a:extLst>
            <a:ext uri="{FF2B5EF4-FFF2-40B4-BE49-F238E27FC236}">
              <a16:creationId xmlns:a16="http://schemas.microsoft.com/office/drawing/2014/main" id="{0A35CEAC-46D4-4B8D-B336-A28D99DB8FB9}"/>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1485900</xdr:colOff>
      <xdr:row>24</xdr:row>
      <xdr:rowOff>209550</xdr:rowOff>
    </xdr:to>
    <xdr:sp macro="" textlink="">
      <xdr:nvSpPr>
        <xdr:cNvPr id="2072" name="shapetype_202" hidden="1">
          <a:extLst>
            <a:ext uri="{FF2B5EF4-FFF2-40B4-BE49-F238E27FC236}">
              <a16:creationId xmlns:a16="http://schemas.microsoft.com/office/drawing/2014/main" id="{1CF80F22-28B4-43BF-9B33-8BF5FD20745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1485900</xdr:colOff>
      <xdr:row>24</xdr:row>
      <xdr:rowOff>209550</xdr:rowOff>
    </xdr:to>
    <xdr:sp macro="" textlink="">
      <xdr:nvSpPr>
        <xdr:cNvPr id="2070" name="shapetype_202" hidden="1">
          <a:extLst>
            <a:ext uri="{FF2B5EF4-FFF2-40B4-BE49-F238E27FC236}">
              <a16:creationId xmlns:a16="http://schemas.microsoft.com/office/drawing/2014/main" id="{94D45D44-C03D-4A07-B1A7-704B79F234C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1485900</xdr:colOff>
      <xdr:row>24</xdr:row>
      <xdr:rowOff>209550</xdr:rowOff>
    </xdr:to>
    <xdr:sp macro="" textlink="">
      <xdr:nvSpPr>
        <xdr:cNvPr id="2068" name="shapetype_202" hidden="1">
          <a:extLst>
            <a:ext uri="{FF2B5EF4-FFF2-40B4-BE49-F238E27FC236}">
              <a16:creationId xmlns:a16="http://schemas.microsoft.com/office/drawing/2014/main" id="{CB81225C-A55E-4237-9D1D-D4AAA2DB914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1485900</xdr:colOff>
      <xdr:row>24</xdr:row>
      <xdr:rowOff>209550</xdr:rowOff>
    </xdr:to>
    <xdr:sp macro="" textlink="">
      <xdr:nvSpPr>
        <xdr:cNvPr id="2066" name="shapetype_202" hidden="1">
          <a:extLst>
            <a:ext uri="{FF2B5EF4-FFF2-40B4-BE49-F238E27FC236}">
              <a16:creationId xmlns:a16="http://schemas.microsoft.com/office/drawing/2014/main" id="{527931D5-5CCE-417C-8E56-4494E97693B0}"/>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1485900</xdr:colOff>
      <xdr:row>24</xdr:row>
      <xdr:rowOff>209550</xdr:rowOff>
    </xdr:to>
    <xdr:sp macro="" textlink="">
      <xdr:nvSpPr>
        <xdr:cNvPr id="2064" name="shapetype_202" hidden="1">
          <a:extLst>
            <a:ext uri="{FF2B5EF4-FFF2-40B4-BE49-F238E27FC236}">
              <a16:creationId xmlns:a16="http://schemas.microsoft.com/office/drawing/2014/main" id="{B15FFC59-C8B9-46F6-A9C5-AAEF1799010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1485900</xdr:colOff>
      <xdr:row>24</xdr:row>
      <xdr:rowOff>209550</xdr:rowOff>
    </xdr:to>
    <xdr:sp macro="" textlink="">
      <xdr:nvSpPr>
        <xdr:cNvPr id="2062" name="shapetype_202" hidden="1">
          <a:extLst>
            <a:ext uri="{FF2B5EF4-FFF2-40B4-BE49-F238E27FC236}">
              <a16:creationId xmlns:a16="http://schemas.microsoft.com/office/drawing/2014/main" id="{370163A2-9707-4FFC-9B86-5A246835D0A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1485900</xdr:colOff>
      <xdr:row>24</xdr:row>
      <xdr:rowOff>209550</xdr:rowOff>
    </xdr:to>
    <xdr:sp macro="" textlink="">
      <xdr:nvSpPr>
        <xdr:cNvPr id="2060" name="shapetype_202" hidden="1">
          <a:extLst>
            <a:ext uri="{FF2B5EF4-FFF2-40B4-BE49-F238E27FC236}">
              <a16:creationId xmlns:a16="http://schemas.microsoft.com/office/drawing/2014/main" id="{4200621C-E063-4746-AF9E-10B566CECF0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1485900</xdr:colOff>
      <xdr:row>24</xdr:row>
      <xdr:rowOff>209550</xdr:rowOff>
    </xdr:to>
    <xdr:sp macro="" textlink="">
      <xdr:nvSpPr>
        <xdr:cNvPr id="2058" name="shapetype_202" hidden="1">
          <a:extLst>
            <a:ext uri="{FF2B5EF4-FFF2-40B4-BE49-F238E27FC236}">
              <a16:creationId xmlns:a16="http://schemas.microsoft.com/office/drawing/2014/main" id="{89E4B197-948D-4F08-95FA-AA4FB5C6DA7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1485900</xdr:colOff>
      <xdr:row>24</xdr:row>
      <xdr:rowOff>209550</xdr:rowOff>
    </xdr:to>
    <xdr:sp macro="" textlink="">
      <xdr:nvSpPr>
        <xdr:cNvPr id="2056" name="shapetype_202" hidden="1">
          <a:extLst>
            <a:ext uri="{FF2B5EF4-FFF2-40B4-BE49-F238E27FC236}">
              <a16:creationId xmlns:a16="http://schemas.microsoft.com/office/drawing/2014/main" id="{E7A0DEB5-7A11-4C36-9979-BD62D1BB64C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1485900</xdr:colOff>
      <xdr:row>24</xdr:row>
      <xdr:rowOff>209550</xdr:rowOff>
    </xdr:to>
    <xdr:sp macro="" textlink="">
      <xdr:nvSpPr>
        <xdr:cNvPr id="2054" name="shapetype_202" hidden="1">
          <a:extLst>
            <a:ext uri="{FF2B5EF4-FFF2-40B4-BE49-F238E27FC236}">
              <a16:creationId xmlns:a16="http://schemas.microsoft.com/office/drawing/2014/main" id="{D91680A5-8EDD-4C00-9864-E49D7C73A49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1485900</xdr:colOff>
      <xdr:row>24</xdr:row>
      <xdr:rowOff>209550</xdr:rowOff>
    </xdr:to>
    <xdr:sp macro="" textlink="">
      <xdr:nvSpPr>
        <xdr:cNvPr id="2052" name="shapetype_202" hidden="1">
          <a:extLst>
            <a:ext uri="{FF2B5EF4-FFF2-40B4-BE49-F238E27FC236}">
              <a16:creationId xmlns:a16="http://schemas.microsoft.com/office/drawing/2014/main" id="{00FC8C34-0709-441B-A6BA-64FCFC996868}"/>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5</xdr:col>
      <xdr:colOff>1485900</xdr:colOff>
      <xdr:row>24</xdr:row>
      <xdr:rowOff>209550</xdr:rowOff>
    </xdr:to>
    <xdr:sp macro="" textlink="">
      <xdr:nvSpPr>
        <xdr:cNvPr id="2050" name="shapetype_202" hidden="1">
          <a:extLst>
            <a:ext uri="{FF2B5EF4-FFF2-40B4-BE49-F238E27FC236}">
              <a16:creationId xmlns:a16="http://schemas.microsoft.com/office/drawing/2014/main" id="{99E8A1DA-721B-4A48-A955-AFD042DAEB8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485775</xdr:colOff>
      <xdr:row>19</xdr:row>
      <xdr:rowOff>314325</xdr:rowOff>
    </xdr:to>
    <xdr:sp macro="" textlink="">
      <xdr:nvSpPr>
        <xdr:cNvPr id="3114" name="shapetype_202" hidden="1">
          <a:extLst>
            <a:ext uri="{FF2B5EF4-FFF2-40B4-BE49-F238E27FC236}">
              <a16:creationId xmlns:a16="http://schemas.microsoft.com/office/drawing/2014/main" id="{5C6403BE-FBD0-4733-BF68-84D33A82F23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485775</xdr:colOff>
      <xdr:row>19</xdr:row>
      <xdr:rowOff>314325</xdr:rowOff>
    </xdr:to>
    <xdr:sp macro="" textlink="">
      <xdr:nvSpPr>
        <xdr:cNvPr id="3112" name="shapetype_202" hidden="1">
          <a:extLst>
            <a:ext uri="{FF2B5EF4-FFF2-40B4-BE49-F238E27FC236}">
              <a16:creationId xmlns:a16="http://schemas.microsoft.com/office/drawing/2014/main" id="{4458E4B2-637B-471C-8538-E79EBD8F6F9D}"/>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485775</xdr:colOff>
      <xdr:row>19</xdr:row>
      <xdr:rowOff>314325</xdr:rowOff>
    </xdr:to>
    <xdr:sp macro="" textlink="">
      <xdr:nvSpPr>
        <xdr:cNvPr id="3110" name="shapetype_202" hidden="1">
          <a:extLst>
            <a:ext uri="{FF2B5EF4-FFF2-40B4-BE49-F238E27FC236}">
              <a16:creationId xmlns:a16="http://schemas.microsoft.com/office/drawing/2014/main" id="{2E6CD308-30C6-4FC6-BCC8-5398411D164A}"/>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485775</xdr:colOff>
      <xdr:row>19</xdr:row>
      <xdr:rowOff>314325</xdr:rowOff>
    </xdr:to>
    <xdr:sp macro="" textlink="">
      <xdr:nvSpPr>
        <xdr:cNvPr id="3108" name="shapetype_202" hidden="1">
          <a:extLst>
            <a:ext uri="{FF2B5EF4-FFF2-40B4-BE49-F238E27FC236}">
              <a16:creationId xmlns:a16="http://schemas.microsoft.com/office/drawing/2014/main" id="{B43A8420-D6BF-4257-9778-3FD170B1A32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485775</xdr:colOff>
      <xdr:row>19</xdr:row>
      <xdr:rowOff>314325</xdr:rowOff>
    </xdr:to>
    <xdr:sp macro="" textlink="">
      <xdr:nvSpPr>
        <xdr:cNvPr id="3106" name="shapetype_202" hidden="1">
          <a:extLst>
            <a:ext uri="{FF2B5EF4-FFF2-40B4-BE49-F238E27FC236}">
              <a16:creationId xmlns:a16="http://schemas.microsoft.com/office/drawing/2014/main" id="{96926641-F38C-477B-A8E9-A33C32170FE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485775</xdr:colOff>
      <xdr:row>19</xdr:row>
      <xdr:rowOff>314325</xdr:rowOff>
    </xdr:to>
    <xdr:sp macro="" textlink="">
      <xdr:nvSpPr>
        <xdr:cNvPr id="3104" name="shapetype_202" hidden="1">
          <a:extLst>
            <a:ext uri="{FF2B5EF4-FFF2-40B4-BE49-F238E27FC236}">
              <a16:creationId xmlns:a16="http://schemas.microsoft.com/office/drawing/2014/main" id="{5EB4BF19-0C5A-4BF9-84D1-BB47128B74A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485775</xdr:colOff>
      <xdr:row>19</xdr:row>
      <xdr:rowOff>314325</xdr:rowOff>
    </xdr:to>
    <xdr:sp macro="" textlink="">
      <xdr:nvSpPr>
        <xdr:cNvPr id="3102" name="shapetype_202" hidden="1">
          <a:extLst>
            <a:ext uri="{FF2B5EF4-FFF2-40B4-BE49-F238E27FC236}">
              <a16:creationId xmlns:a16="http://schemas.microsoft.com/office/drawing/2014/main" id="{E02536C6-33E0-404A-BDD7-1E005C2F4B55}"/>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485775</xdr:colOff>
      <xdr:row>19</xdr:row>
      <xdr:rowOff>314325</xdr:rowOff>
    </xdr:to>
    <xdr:sp macro="" textlink="">
      <xdr:nvSpPr>
        <xdr:cNvPr id="3100" name="shapetype_202" hidden="1">
          <a:extLst>
            <a:ext uri="{FF2B5EF4-FFF2-40B4-BE49-F238E27FC236}">
              <a16:creationId xmlns:a16="http://schemas.microsoft.com/office/drawing/2014/main" id="{28444BF7-E650-4003-B2B4-7E6801DDF313}"/>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485775</xdr:colOff>
      <xdr:row>19</xdr:row>
      <xdr:rowOff>314325</xdr:rowOff>
    </xdr:to>
    <xdr:sp macro="" textlink="">
      <xdr:nvSpPr>
        <xdr:cNvPr id="3098" name="shapetype_202" hidden="1">
          <a:extLst>
            <a:ext uri="{FF2B5EF4-FFF2-40B4-BE49-F238E27FC236}">
              <a16:creationId xmlns:a16="http://schemas.microsoft.com/office/drawing/2014/main" id="{B5CD076D-01CE-4CE3-8A04-B11B602ABF0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485775</xdr:colOff>
      <xdr:row>19</xdr:row>
      <xdr:rowOff>314325</xdr:rowOff>
    </xdr:to>
    <xdr:sp macro="" textlink="">
      <xdr:nvSpPr>
        <xdr:cNvPr id="3096" name="shapetype_202" hidden="1">
          <a:extLst>
            <a:ext uri="{FF2B5EF4-FFF2-40B4-BE49-F238E27FC236}">
              <a16:creationId xmlns:a16="http://schemas.microsoft.com/office/drawing/2014/main" id="{A7AFF746-6C1A-44A8-88FA-068F1E26CF7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485775</xdr:colOff>
      <xdr:row>19</xdr:row>
      <xdr:rowOff>314325</xdr:rowOff>
    </xdr:to>
    <xdr:sp macro="" textlink="">
      <xdr:nvSpPr>
        <xdr:cNvPr id="3094" name="shapetype_202" hidden="1">
          <a:extLst>
            <a:ext uri="{FF2B5EF4-FFF2-40B4-BE49-F238E27FC236}">
              <a16:creationId xmlns:a16="http://schemas.microsoft.com/office/drawing/2014/main" id="{869EE3B1-FA2B-43B3-805E-8A4A2932E6B4}"/>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485775</xdr:colOff>
      <xdr:row>19</xdr:row>
      <xdr:rowOff>314325</xdr:rowOff>
    </xdr:to>
    <xdr:sp macro="" textlink="">
      <xdr:nvSpPr>
        <xdr:cNvPr id="3092" name="shapetype_202" hidden="1">
          <a:extLst>
            <a:ext uri="{FF2B5EF4-FFF2-40B4-BE49-F238E27FC236}">
              <a16:creationId xmlns:a16="http://schemas.microsoft.com/office/drawing/2014/main" id="{484278D6-6A15-4CF0-ABC3-08EF43931182}"/>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485775</xdr:colOff>
      <xdr:row>19</xdr:row>
      <xdr:rowOff>314325</xdr:rowOff>
    </xdr:to>
    <xdr:sp macro="" textlink="">
      <xdr:nvSpPr>
        <xdr:cNvPr id="3090" name="shapetype_202" hidden="1">
          <a:extLst>
            <a:ext uri="{FF2B5EF4-FFF2-40B4-BE49-F238E27FC236}">
              <a16:creationId xmlns:a16="http://schemas.microsoft.com/office/drawing/2014/main" id="{8DF32422-CED7-4BAE-AFE5-C5633EAD2C9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485775</xdr:colOff>
      <xdr:row>19</xdr:row>
      <xdr:rowOff>314325</xdr:rowOff>
    </xdr:to>
    <xdr:sp macro="" textlink="">
      <xdr:nvSpPr>
        <xdr:cNvPr id="3088" name="shapetype_202" hidden="1">
          <a:extLst>
            <a:ext uri="{FF2B5EF4-FFF2-40B4-BE49-F238E27FC236}">
              <a16:creationId xmlns:a16="http://schemas.microsoft.com/office/drawing/2014/main" id="{7F35FC86-394B-4C79-8980-3EDA99F6C856}"/>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485775</xdr:colOff>
      <xdr:row>19</xdr:row>
      <xdr:rowOff>314325</xdr:rowOff>
    </xdr:to>
    <xdr:sp macro="" textlink="">
      <xdr:nvSpPr>
        <xdr:cNvPr id="3086" name="shapetype_202" hidden="1">
          <a:extLst>
            <a:ext uri="{FF2B5EF4-FFF2-40B4-BE49-F238E27FC236}">
              <a16:creationId xmlns:a16="http://schemas.microsoft.com/office/drawing/2014/main" id="{276BB025-555C-4797-9C2D-A681FD675FE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485775</xdr:colOff>
      <xdr:row>19</xdr:row>
      <xdr:rowOff>314325</xdr:rowOff>
    </xdr:to>
    <xdr:sp macro="" textlink="">
      <xdr:nvSpPr>
        <xdr:cNvPr id="3084" name="shapetype_202" hidden="1">
          <a:extLst>
            <a:ext uri="{FF2B5EF4-FFF2-40B4-BE49-F238E27FC236}">
              <a16:creationId xmlns:a16="http://schemas.microsoft.com/office/drawing/2014/main" id="{7901FA28-6E12-4551-9EEC-301ADB2FD2A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485775</xdr:colOff>
      <xdr:row>19</xdr:row>
      <xdr:rowOff>314325</xdr:rowOff>
    </xdr:to>
    <xdr:sp macro="" textlink="">
      <xdr:nvSpPr>
        <xdr:cNvPr id="3082" name="shapetype_202" hidden="1">
          <a:extLst>
            <a:ext uri="{FF2B5EF4-FFF2-40B4-BE49-F238E27FC236}">
              <a16:creationId xmlns:a16="http://schemas.microsoft.com/office/drawing/2014/main" id="{216381AA-B8E6-4A0B-9318-B96406B7481B}"/>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485775</xdr:colOff>
      <xdr:row>19</xdr:row>
      <xdr:rowOff>314325</xdr:rowOff>
    </xdr:to>
    <xdr:sp macro="" textlink="">
      <xdr:nvSpPr>
        <xdr:cNvPr id="3080" name="shapetype_202" hidden="1">
          <a:extLst>
            <a:ext uri="{FF2B5EF4-FFF2-40B4-BE49-F238E27FC236}">
              <a16:creationId xmlns:a16="http://schemas.microsoft.com/office/drawing/2014/main" id="{388A0ACF-85A3-40F7-BA32-4CBC141ABE71}"/>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485775</xdr:colOff>
      <xdr:row>19</xdr:row>
      <xdr:rowOff>314325</xdr:rowOff>
    </xdr:to>
    <xdr:sp macro="" textlink="">
      <xdr:nvSpPr>
        <xdr:cNvPr id="3078" name="shapetype_202" hidden="1">
          <a:extLst>
            <a:ext uri="{FF2B5EF4-FFF2-40B4-BE49-F238E27FC236}">
              <a16:creationId xmlns:a16="http://schemas.microsoft.com/office/drawing/2014/main" id="{EA9DC65F-2B7F-4660-BE29-0719E678844C}"/>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485775</xdr:colOff>
      <xdr:row>19</xdr:row>
      <xdr:rowOff>314325</xdr:rowOff>
    </xdr:to>
    <xdr:sp macro="" textlink="">
      <xdr:nvSpPr>
        <xdr:cNvPr id="3076" name="shapetype_202" hidden="1">
          <a:extLst>
            <a:ext uri="{FF2B5EF4-FFF2-40B4-BE49-F238E27FC236}">
              <a16:creationId xmlns:a16="http://schemas.microsoft.com/office/drawing/2014/main" id="{CA2E8C2B-D91D-4B8B-84A3-7E193FEAE87F}"/>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11</xdr:col>
      <xdr:colOff>485775</xdr:colOff>
      <xdr:row>19</xdr:row>
      <xdr:rowOff>314325</xdr:rowOff>
    </xdr:to>
    <xdr:sp macro="" textlink="">
      <xdr:nvSpPr>
        <xdr:cNvPr id="3074" name="shapetype_202" hidden="1">
          <a:extLst>
            <a:ext uri="{FF2B5EF4-FFF2-40B4-BE49-F238E27FC236}">
              <a16:creationId xmlns:a16="http://schemas.microsoft.com/office/drawing/2014/main" id="{5F2A5464-06E4-4BC5-B67C-A8AA5D580CA7}"/>
            </a:ext>
          </a:extLst>
        </xdr:cNvPr>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9360</xdr:colOff>
      <xdr:row>48</xdr:row>
      <xdr:rowOff>399960</xdr:rowOff>
    </xdr:from>
    <xdr:to>
      <xdr:col>16</xdr:col>
      <xdr:colOff>709560</xdr:colOff>
      <xdr:row>48</xdr:row>
      <xdr:rowOff>2111400</xdr:rowOff>
    </xdr:to>
    <xdr:pic>
      <xdr:nvPicPr>
        <xdr:cNvPr id="2" name="Grafik 6">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xdr:blipFill>
      <xdr:spPr>
        <a:xfrm>
          <a:off x="9360" y="11201040"/>
          <a:ext cx="13806360" cy="1711440"/>
        </a:xfrm>
        <a:prstGeom prst="rect">
          <a:avLst/>
        </a:prstGeom>
        <a:ln>
          <a:noFill/>
        </a:ln>
      </xdr:spPr>
    </xdr:pic>
    <xdr:clientData/>
  </xdr:twoCellAnchor>
  <xdr:twoCellAnchor editAs="oneCell">
    <xdr:from>
      <xdr:col>0</xdr:col>
      <xdr:colOff>19080</xdr:colOff>
      <xdr:row>49</xdr:row>
      <xdr:rowOff>800280</xdr:rowOff>
    </xdr:from>
    <xdr:to>
      <xdr:col>16</xdr:col>
      <xdr:colOff>633600</xdr:colOff>
      <xdr:row>49</xdr:row>
      <xdr:rowOff>2330640</xdr:rowOff>
    </xdr:to>
    <xdr:pic>
      <xdr:nvPicPr>
        <xdr:cNvPr id="3" name="Grafik 7">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a:stretch/>
      </xdr:blipFill>
      <xdr:spPr>
        <a:xfrm>
          <a:off x="19080" y="14306400"/>
          <a:ext cx="13720680" cy="1530360"/>
        </a:xfrm>
        <a:prstGeom prst="rect">
          <a:avLst/>
        </a:prstGeom>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Users/ZenkeC002/AppData/Local/Microsoft/Windows/INetCache/Content.Outlook/YS7ADAGA/F_7_Gesamtstundenkontingent_1000_Verwendungsnachweis_20061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wendungsnachweis"/>
      <sheetName val="Hilfstabelle Echtverbrauch"/>
      <sheetName val="Beschreibung"/>
    </sheetNames>
    <sheetDataSet>
      <sheetData sheetId="0"/>
      <sheetData sheetId="1"/>
      <sheetData sheetId="2"/>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1034"/>
  <sheetViews>
    <sheetView showGridLines="0" tabSelected="1" view="pageBreakPreview" zoomScale="75" zoomScaleNormal="85" zoomScalePageLayoutView="75" workbookViewId="0">
      <selection sqref="A1:M1"/>
    </sheetView>
  </sheetViews>
  <sheetFormatPr baseColWidth="10" defaultColWidth="9" defaultRowHeight="14.25" x14ac:dyDescent="0.2"/>
  <cols>
    <col min="1" max="1" width="14.125" style="15" customWidth="1"/>
    <col min="2" max="2" width="23" style="15" customWidth="1"/>
    <col min="3" max="3" width="19.75" style="15" customWidth="1"/>
    <col min="4" max="5" width="18.125" style="15" customWidth="1"/>
    <col min="6" max="6" width="27.875" style="15" customWidth="1"/>
    <col min="7" max="7" width="18" style="15" customWidth="1"/>
    <col min="8" max="8" width="24.125" style="15" customWidth="1"/>
    <col min="9" max="9" width="17.875" style="15" customWidth="1"/>
    <col min="10" max="10" width="17.25" style="15" customWidth="1"/>
    <col min="11" max="11" width="20.75" style="15" customWidth="1"/>
    <col min="12" max="12" width="16.625" style="15" customWidth="1"/>
    <col min="13" max="13" width="70.25" style="15" customWidth="1"/>
    <col min="14" max="14" width="15.5" style="15" customWidth="1"/>
    <col min="15" max="20" width="10" style="15" customWidth="1"/>
    <col min="21" max="21" width="18.125" style="15" customWidth="1"/>
    <col min="22" max="23" width="10" style="15" customWidth="1"/>
    <col min="24" max="24" width="23.25" style="15" customWidth="1"/>
    <col min="25" max="25" width="1" style="15" hidden="1" customWidth="1"/>
    <col min="26" max="26" width="15" style="15" hidden="1" customWidth="1"/>
    <col min="27" max="28" width="0.25" style="15" hidden="1" customWidth="1"/>
    <col min="29" max="29" width="13.75" style="15" hidden="1" customWidth="1"/>
    <col min="30" max="30" width="0.375" style="15" hidden="1" customWidth="1"/>
    <col min="31" max="31" width="14" style="15" hidden="1" customWidth="1"/>
    <col min="32" max="32" width="0.25" style="15" hidden="1" customWidth="1"/>
    <col min="33" max="33" width="10" style="15" hidden="1" customWidth="1"/>
    <col min="34" max="34" width="15.875" style="15" hidden="1" customWidth="1"/>
    <col min="35" max="35" width="26.5" style="15" customWidth="1"/>
    <col min="36" max="36" width="10" style="15" customWidth="1"/>
    <col min="37" max="37" width="17.625" style="15" customWidth="1"/>
    <col min="38" max="43" width="10" style="15" customWidth="1"/>
    <col min="44" max="1025" width="18.125" style="15" customWidth="1"/>
  </cols>
  <sheetData>
    <row r="1" spans="1:35" s="17" customFormat="1" ht="45.75" customHeight="1" x14ac:dyDescent="0.2">
      <c r="A1" s="14" t="s">
        <v>0</v>
      </c>
      <c r="B1" s="14"/>
      <c r="C1" s="14"/>
      <c r="D1" s="14"/>
      <c r="E1" s="14"/>
      <c r="F1" s="14"/>
      <c r="G1" s="14"/>
      <c r="H1" s="14"/>
      <c r="I1" s="14"/>
      <c r="J1" s="14"/>
      <c r="K1" s="14"/>
      <c r="L1" s="14"/>
      <c r="M1" s="14"/>
      <c r="N1" s="16"/>
      <c r="O1" s="16"/>
    </row>
    <row r="5" spans="1:35" ht="36" customHeight="1" x14ac:dyDescent="0.2">
      <c r="A5" s="18"/>
      <c r="B5" s="18"/>
      <c r="C5" s="18"/>
      <c r="D5" s="18"/>
      <c r="E5" s="18"/>
      <c r="F5" s="13" t="e">
        <f>VLOOKUP(_xlfn.NUMBERVALUE(Hilfsdaten!A2),Hilfsdaten!A4:B16,2,1)</f>
        <v>#VALUE!</v>
      </c>
      <c r="G5" s="13"/>
      <c r="H5" s="13"/>
      <c r="I5" s="13" t="e">
        <f>IF(OR(_xlfn.NUMBERVALUE(Hilfsdaten!A3)&lt;2021,_xlfn.NUMBERVALUE(Hilfsdaten!A3)&gt;2099),"Ungültig!",_xlfn.NUMBERVALUE(Hilfsdaten!A3))</f>
        <v>#VALUE!</v>
      </c>
      <c r="J5" s="18"/>
      <c r="L5" s="12" t="s">
        <v>1</v>
      </c>
      <c r="M5" s="12"/>
      <c r="N5" s="12"/>
      <c r="Y5" s="19" t="s">
        <v>2</v>
      </c>
      <c r="Z5" s="19">
        <v>1</v>
      </c>
      <c r="AA5" s="19">
        <v>2020</v>
      </c>
      <c r="AB5" s="20" t="s">
        <v>3</v>
      </c>
      <c r="AC5" s="21">
        <v>1</v>
      </c>
      <c r="AD5" s="20" t="s">
        <v>4</v>
      </c>
      <c r="AE5" s="19" t="s">
        <v>2</v>
      </c>
      <c r="AF5" s="22">
        <v>1</v>
      </c>
      <c r="AG5" s="20">
        <v>1</v>
      </c>
      <c r="AH5" s="20" t="s">
        <v>5</v>
      </c>
      <c r="AI5" s="20"/>
    </row>
    <row r="6" spans="1:35" ht="36" customHeight="1" x14ac:dyDescent="0.2">
      <c r="A6" s="18"/>
      <c r="B6" s="23"/>
      <c r="F6" s="13"/>
      <c r="G6" s="13"/>
      <c r="H6" s="13"/>
      <c r="I6" s="13"/>
      <c r="L6" s="12"/>
      <c r="M6" s="12"/>
      <c r="N6" s="12"/>
      <c r="Y6" s="19"/>
      <c r="Z6" s="19"/>
      <c r="AA6" s="19"/>
      <c r="AB6" s="20"/>
      <c r="AC6" s="21"/>
      <c r="AD6" s="20"/>
      <c r="AE6" s="19"/>
      <c r="AF6" s="22"/>
      <c r="AG6" s="20"/>
      <c r="AH6" s="20"/>
      <c r="AI6" s="20"/>
    </row>
    <row r="7" spans="1:35" ht="36" customHeight="1" x14ac:dyDescent="0.2">
      <c r="A7" s="24" t="s">
        <v>6</v>
      </c>
      <c r="B7" s="11" t="s">
        <v>7</v>
      </c>
      <c r="C7" s="11"/>
      <c r="D7" s="11"/>
      <c r="E7" s="25"/>
      <c r="F7" s="10"/>
      <c r="G7" s="10"/>
      <c r="H7" s="10"/>
      <c r="I7" s="10"/>
      <c r="J7" s="26"/>
      <c r="L7" s="9" t="s">
        <v>8</v>
      </c>
      <c r="M7" s="9"/>
      <c r="N7" s="27" t="s">
        <v>9</v>
      </c>
      <c r="R7" s="8"/>
      <c r="S7" s="8"/>
      <c r="Y7" s="19"/>
      <c r="Z7" s="19"/>
      <c r="AA7" s="19"/>
      <c r="AB7" s="20"/>
      <c r="AC7" s="21"/>
      <c r="AD7" s="20"/>
      <c r="AE7" s="19"/>
      <c r="AF7" s="22"/>
      <c r="AG7" s="20"/>
      <c r="AH7" s="20"/>
      <c r="AI7" s="20"/>
    </row>
    <row r="8" spans="1:35" ht="36" customHeight="1" x14ac:dyDescent="0.2">
      <c r="A8" s="28" t="s">
        <v>10</v>
      </c>
      <c r="B8" s="7" t="s">
        <v>11</v>
      </c>
      <c r="C8" s="7"/>
      <c r="D8" s="7"/>
      <c r="E8" s="25"/>
      <c r="F8" s="10"/>
      <c r="G8" s="10"/>
      <c r="H8" s="10"/>
      <c r="I8" s="10"/>
      <c r="J8" s="26"/>
      <c r="L8" s="6" t="s">
        <v>12</v>
      </c>
      <c r="M8" s="6"/>
      <c r="N8" s="29">
        <f>SUM(H27:H526)</f>
        <v>0</v>
      </c>
      <c r="R8" s="8"/>
      <c r="S8" s="8"/>
      <c r="Y8" s="19"/>
      <c r="Z8" s="19"/>
      <c r="AA8" s="19"/>
      <c r="AB8" s="20"/>
      <c r="AC8" s="21"/>
      <c r="AD8" s="20"/>
      <c r="AE8" s="19"/>
      <c r="AF8" s="22"/>
      <c r="AG8" s="20"/>
      <c r="AH8" s="20"/>
      <c r="AI8" s="20"/>
    </row>
    <row r="9" spans="1:35" ht="36" customHeight="1" x14ac:dyDescent="0.2">
      <c r="A9" s="30" t="s">
        <v>13</v>
      </c>
      <c r="B9" s="7" t="s">
        <v>14</v>
      </c>
      <c r="C9" s="7"/>
      <c r="D9" s="7"/>
      <c r="E9" s="25"/>
      <c r="F9" s="31"/>
      <c r="G9" s="31"/>
      <c r="H9" s="31"/>
      <c r="I9" s="31"/>
      <c r="L9" s="9" t="s">
        <v>15</v>
      </c>
      <c r="M9" s="9"/>
      <c r="N9" s="29">
        <f>N10+N11</f>
        <v>0</v>
      </c>
      <c r="R9" s="8"/>
      <c r="S9" s="8"/>
      <c r="Y9" s="19"/>
      <c r="Z9" s="19"/>
      <c r="AA9" s="19"/>
      <c r="AB9" s="20"/>
      <c r="AC9" s="21"/>
      <c r="AD9" s="20"/>
      <c r="AE9" s="19"/>
      <c r="AF9" s="22"/>
      <c r="AG9" s="20"/>
      <c r="AH9" s="20"/>
      <c r="AI9" s="20"/>
    </row>
    <row r="10" spans="1:35" ht="36" customHeight="1" x14ac:dyDescent="0.2">
      <c r="A10" s="32" t="s">
        <v>16</v>
      </c>
      <c r="B10" s="7" t="s">
        <v>17</v>
      </c>
      <c r="C10" s="7"/>
      <c r="D10" s="7"/>
      <c r="E10" s="25"/>
      <c r="F10" s="31"/>
      <c r="G10" s="31"/>
      <c r="H10" s="31"/>
      <c r="I10" s="31"/>
      <c r="J10" s="17"/>
      <c r="L10" s="5" t="s">
        <v>18</v>
      </c>
      <c r="M10" s="5"/>
      <c r="N10" s="33">
        <f>SUM(I27:I526)</f>
        <v>0</v>
      </c>
      <c r="R10" s="8"/>
      <c r="S10" s="8"/>
      <c r="Y10" s="19"/>
      <c r="Z10" s="19"/>
      <c r="AA10" s="19"/>
      <c r="AB10" s="20"/>
      <c r="AC10" s="21"/>
      <c r="AD10" s="20"/>
      <c r="AE10" s="19"/>
      <c r="AF10" s="22"/>
      <c r="AG10" s="20"/>
      <c r="AH10" s="20"/>
      <c r="AI10" s="20"/>
    </row>
    <row r="11" spans="1:35" ht="36" customHeight="1" x14ac:dyDescent="0.2">
      <c r="A11" s="34" t="s">
        <v>19</v>
      </c>
      <c r="B11" s="4" t="s">
        <v>20</v>
      </c>
      <c r="C11" s="4"/>
      <c r="D11" s="4"/>
      <c r="E11" s="3"/>
      <c r="F11" s="3"/>
      <c r="J11" s="35"/>
      <c r="K11" s="35"/>
      <c r="L11" s="2" t="s">
        <v>21</v>
      </c>
      <c r="M11" s="2"/>
      <c r="N11" s="36">
        <f>SUM(K27:K526)</f>
        <v>0</v>
      </c>
      <c r="R11" s="8"/>
      <c r="S11" s="8"/>
      <c r="Y11" s="19"/>
      <c r="Z11" s="19"/>
      <c r="AA11" s="19"/>
      <c r="AB11" s="20"/>
      <c r="AC11" s="21"/>
      <c r="AD11" s="20"/>
      <c r="AE11" s="19"/>
      <c r="AF11" s="22"/>
      <c r="AG11" s="20"/>
      <c r="AH11" s="20"/>
      <c r="AI11" s="20"/>
    </row>
    <row r="12" spans="1:35" ht="36" customHeight="1" x14ac:dyDescent="0.2">
      <c r="A12" s="37"/>
      <c r="B12" s="1"/>
      <c r="C12" s="1"/>
      <c r="D12" s="1"/>
      <c r="E12" s="25"/>
      <c r="F12" s="25"/>
      <c r="I12" s="26"/>
      <c r="J12" s="26"/>
      <c r="L12" s="38"/>
      <c r="M12" s="38"/>
      <c r="P12" s="39"/>
      <c r="Q12" s="40"/>
      <c r="Y12" s="19"/>
      <c r="Z12" s="19"/>
      <c r="AA12" s="19"/>
      <c r="AB12" s="20"/>
      <c r="AC12" s="21"/>
      <c r="AD12" s="20"/>
      <c r="AE12" s="19"/>
      <c r="AF12" s="22"/>
      <c r="AG12" s="20"/>
      <c r="AH12" s="20"/>
      <c r="AI12" s="20"/>
    </row>
    <row r="13" spans="1:35" ht="36" customHeight="1" x14ac:dyDescent="0.2">
      <c r="A13" s="35"/>
      <c r="B13" s="41"/>
      <c r="C13" s="41"/>
      <c r="D13" s="41"/>
      <c r="E13" s="42"/>
      <c r="F13" s="25"/>
      <c r="I13" s="149" t="s">
        <v>22</v>
      </c>
      <c r="J13" s="149"/>
      <c r="K13" s="149"/>
      <c r="L13" s="149"/>
      <c r="M13" s="149"/>
      <c r="N13" s="149"/>
      <c r="O13" s="26"/>
      <c r="P13" s="39"/>
      <c r="Q13" s="40"/>
      <c r="Y13" s="19"/>
      <c r="Z13" s="19"/>
      <c r="AA13" s="19"/>
      <c r="AB13" s="20"/>
      <c r="AC13" s="21"/>
      <c r="AD13" s="20"/>
      <c r="AE13" s="19"/>
      <c r="AF13" s="22"/>
      <c r="AG13" s="20"/>
      <c r="AH13" s="20"/>
      <c r="AI13" s="20"/>
    </row>
    <row r="14" spans="1:35" ht="36" customHeight="1" x14ac:dyDescent="0.2">
      <c r="A14" s="150"/>
      <c r="B14" s="150"/>
      <c r="C14" s="151"/>
      <c r="D14" s="151"/>
      <c r="E14" s="151"/>
      <c r="F14" s="151"/>
      <c r="I14" s="149"/>
      <c r="J14" s="149"/>
      <c r="K14" s="149"/>
      <c r="L14" s="149"/>
      <c r="M14" s="149"/>
      <c r="N14" s="149"/>
      <c r="O14" s="26"/>
      <c r="P14" s="39"/>
      <c r="Q14" s="40"/>
      <c r="Y14" s="19"/>
      <c r="Z14" s="19"/>
      <c r="AA14" s="19"/>
      <c r="AB14" s="20"/>
      <c r="AC14" s="21"/>
      <c r="AD14" s="20"/>
      <c r="AE14" s="19"/>
      <c r="AF14" s="22"/>
      <c r="AG14" s="20"/>
      <c r="AH14" s="20"/>
      <c r="AI14" s="20"/>
    </row>
    <row r="15" spans="1:35" ht="36" customHeight="1" x14ac:dyDescent="0.2">
      <c r="A15" s="45"/>
      <c r="B15" s="46"/>
      <c r="C15" s="47"/>
      <c r="D15" s="46"/>
      <c r="E15" s="47"/>
      <c r="F15" s="46"/>
      <c r="I15" s="149"/>
      <c r="J15" s="149"/>
      <c r="K15" s="149"/>
      <c r="L15" s="149"/>
      <c r="M15" s="149"/>
      <c r="N15" s="149"/>
      <c r="O15" s="26"/>
      <c r="P15" s="48"/>
      <c r="Q15" s="40"/>
      <c r="Y15" s="19"/>
      <c r="Z15" s="19"/>
      <c r="AA15" s="19"/>
      <c r="AB15" s="20"/>
      <c r="AC15" s="21"/>
      <c r="AD15" s="20"/>
      <c r="AE15" s="19"/>
      <c r="AF15" s="22"/>
      <c r="AG15" s="20"/>
      <c r="AH15" s="20"/>
      <c r="AI15" s="20"/>
    </row>
    <row r="16" spans="1:35" ht="36" customHeight="1" x14ac:dyDescent="0.2">
      <c r="A16" s="49"/>
      <c r="B16" s="50"/>
      <c r="C16" s="50"/>
      <c r="D16" s="50"/>
      <c r="E16" s="51"/>
      <c r="F16" s="25"/>
      <c r="I16" s="152" t="s">
        <v>23</v>
      </c>
      <c r="J16" s="152"/>
      <c r="K16" s="152"/>
      <c r="L16" s="152"/>
      <c r="M16" s="152"/>
      <c r="N16" s="152"/>
      <c r="P16" s="39"/>
      <c r="Q16" s="40"/>
      <c r="Y16" s="19"/>
      <c r="Z16" s="19"/>
      <c r="AA16" s="19"/>
      <c r="AB16" s="20"/>
      <c r="AC16" s="21"/>
      <c r="AD16" s="20"/>
      <c r="AE16" s="19"/>
      <c r="AF16" s="22"/>
      <c r="AG16" s="20"/>
      <c r="AH16" s="20"/>
      <c r="AI16" s="20"/>
    </row>
    <row r="17" spans="1:35" ht="104.25" customHeight="1" x14ac:dyDescent="0.2">
      <c r="A17" s="153" t="s">
        <v>24</v>
      </c>
      <c r="B17" s="153"/>
      <c r="C17" s="154" t="s">
        <v>25</v>
      </c>
      <c r="D17" s="154"/>
      <c r="E17" s="155" t="s">
        <v>26</v>
      </c>
      <c r="F17" s="155"/>
      <c r="I17" s="152"/>
      <c r="J17" s="152"/>
      <c r="K17" s="152"/>
      <c r="L17" s="152"/>
      <c r="M17" s="152"/>
      <c r="N17" s="152"/>
      <c r="O17" s="52"/>
      <c r="P17" s="52"/>
      <c r="Q17" s="40"/>
      <c r="Y17" s="19"/>
      <c r="Z17" s="19"/>
      <c r="AA17" s="19"/>
      <c r="AB17" s="20"/>
      <c r="AC17" s="21"/>
      <c r="AD17" s="20"/>
      <c r="AE17" s="19"/>
      <c r="AF17" s="22"/>
      <c r="AG17" s="20"/>
      <c r="AH17" s="20"/>
      <c r="AI17" s="20"/>
    </row>
    <row r="18" spans="1:35" ht="30.2" customHeight="1" x14ac:dyDescent="0.2">
      <c r="A18" s="53" t="s">
        <v>27</v>
      </c>
      <c r="B18" s="54">
        <v>1</v>
      </c>
      <c r="C18" s="55" t="e">
        <f>ROUNDUP(A18*0.7,0)</f>
        <v>#VALUE!</v>
      </c>
      <c r="D18" s="56">
        <v>0.7</v>
      </c>
      <c r="E18" s="55" t="e">
        <f>ROUNDUP(A18*1.2,0)</f>
        <v>#VALUE!</v>
      </c>
      <c r="F18" s="57">
        <v>1.2</v>
      </c>
      <c r="I18" s="156" t="s">
        <v>28</v>
      </c>
      <c r="J18" s="156"/>
      <c r="K18" s="156"/>
      <c r="L18" s="156"/>
      <c r="M18" s="156"/>
      <c r="N18" s="156"/>
      <c r="O18" s="58"/>
      <c r="P18" s="58"/>
      <c r="Q18" s="52"/>
      <c r="R18" s="59"/>
      <c r="S18" s="60"/>
      <c r="Y18" s="19"/>
      <c r="Z18" s="19"/>
      <c r="AA18" s="19"/>
      <c r="AB18" s="20"/>
      <c r="AC18" s="21"/>
      <c r="AD18" s="20"/>
      <c r="AE18" s="19"/>
      <c r="AF18" s="22"/>
      <c r="AG18" s="20"/>
      <c r="AH18" s="20"/>
      <c r="AI18" s="20"/>
    </row>
    <row r="19" spans="1:35" ht="30.2" customHeight="1" x14ac:dyDescent="0.2">
      <c r="A19" s="43"/>
      <c r="B19" s="61"/>
      <c r="C19" s="44"/>
      <c r="D19" s="44"/>
      <c r="E19" s="44"/>
      <c r="F19" s="44"/>
      <c r="I19" s="156"/>
      <c r="J19" s="156"/>
      <c r="K19" s="156"/>
      <c r="L19" s="156"/>
      <c r="M19" s="156"/>
      <c r="N19" s="156"/>
      <c r="O19" s="58"/>
      <c r="P19" s="58"/>
      <c r="Q19" s="52"/>
      <c r="R19" s="59"/>
      <c r="S19" s="60"/>
      <c r="Y19" s="19"/>
      <c r="Z19" s="19"/>
      <c r="AA19" s="19"/>
      <c r="AB19" s="20"/>
      <c r="AC19" s="21"/>
      <c r="AD19" s="20"/>
      <c r="AE19" s="19"/>
      <c r="AF19" s="22"/>
      <c r="AG19" s="20"/>
      <c r="AH19" s="20"/>
      <c r="AI19" s="20"/>
    </row>
    <row r="20" spans="1:35" ht="30.2" customHeight="1" x14ac:dyDescent="0.2">
      <c r="A20" s="43"/>
      <c r="B20" s="157"/>
      <c r="C20" s="157"/>
      <c r="D20" s="157"/>
      <c r="E20" s="157"/>
      <c r="F20" s="157"/>
      <c r="I20" s="156"/>
      <c r="J20" s="156"/>
      <c r="K20" s="156"/>
      <c r="L20" s="156"/>
      <c r="M20" s="156"/>
      <c r="N20" s="156"/>
      <c r="O20" s="58"/>
      <c r="P20" s="58"/>
      <c r="Q20" s="52"/>
      <c r="R20" s="59"/>
      <c r="S20" s="60"/>
      <c r="Y20" s="19"/>
      <c r="Z20" s="19"/>
      <c r="AA20" s="19"/>
      <c r="AB20" s="20"/>
      <c r="AC20" s="21"/>
      <c r="AD20" s="20"/>
      <c r="AE20" s="19"/>
      <c r="AF20" s="22"/>
      <c r="AG20" s="20"/>
      <c r="AH20" s="20"/>
      <c r="AI20" s="20"/>
    </row>
    <row r="21" spans="1:35" ht="30.2" customHeight="1" x14ac:dyDescent="0.2">
      <c r="A21" s="45"/>
      <c r="B21" s="157"/>
      <c r="C21" s="157"/>
      <c r="D21" s="157"/>
      <c r="E21" s="157"/>
      <c r="F21" s="157"/>
      <c r="I21" s="158"/>
      <c r="J21" s="158"/>
      <c r="K21" s="62"/>
      <c r="L21" s="58"/>
      <c r="M21" s="58"/>
      <c r="N21" s="58"/>
      <c r="O21" s="58"/>
      <c r="P21" s="58"/>
      <c r="Q21" s="52"/>
      <c r="R21" s="59"/>
      <c r="S21" s="60"/>
      <c r="Y21" s="19"/>
      <c r="Z21" s="19"/>
      <c r="AA21" s="19"/>
      <c r="AB21" s="20"/>
      <c r="AC21" s="21"/>
      <c r="AD21" s="20"/>
      <c r="AE21" s="19"/>
      <c r="AF21" s="22"/>
      <c r="AG21" s="20"/>
      <c r="AH21" s="20"/>
      <c r="AI21" s="20"/>
    </row>
    <row r="22" spans="1:35" ht="23.1" customHeight="1" x14ac:dyDescent="0.2">
      <c r="A22" s="63"/>
      <c r="B22" s="157"/>
      <c r="C22" s="157"/>
      <c r="D22" s="157"/>
      <c r="E22" s="157"/>
      <c r="F22" s="157"/>
      <c r="J22" s="26"/>
      <c r="K22" s="26"/>
      <c r="L22" s="58"/>
      <c r="M22" s="58"/>
      <c r="N22" s="58"/>
      <c r="O22" s="58"/>
      <c r="P22" s="58"/>
      <c r="Q22" s="52"/>
      <c r="Y22" s="19"/>
      <c r="Z22" s="19"/>
      <c r="AA22" s="19"/>
      <c r="AB22" s="20"/>
      <c r="AC22" s="64"/>
      <c r="AD22" s="20"/>
      <c r="AE22" s="19"/>
      <c r="AF22" s="22"/>
      <c r="AG22" s="20"/>
      <c r="AH22" s="20"/>
      <c r="AI22" s="20"/>
    </row>
    <row r="23" spans="1:35" ht="23.1" customHeight="1" x14ac:dyDescent="0.2">
      <c r="B23" s="157"/>
      <c r="C23" s="157"/>
      <c r="D23" s="157"/>
      <c r="E23" s="157"/>
      <c r="F23" s="157"/>
      <c r="L23" s="58"/>
      <c r="M23" s="58"/>
      <c r="N23" s="58"/>
      <c r="O23" s="58"/>
      <c r="P23" s="58"/>
      <c r="Q23" s="52"/>
      <c r="Y23" s="19"/>
      <c r="Z23" s="19"/>
      <c r="AA23" s="19"/>
      <c r="AB23" s="20"/>
      <c r="AC23" s="64"/>
      <c r="AD23" s="20"/>
      <c r="AE23" s="19"/>
      <c r="AF23" s="22"/>
      <c r="AG23" s="20"/>
      <c r="AH23" s="20"/>
      <c r="AI23" s="20"/>
    </row>
    <row r="24" spans="1:35" s="66" customFormat="1" ht="55.5" customHeight="1" x14ac:dyDescent="0.25">
      <c r="A24" s="65" t="s">
        <v>29</v>
      </c>
      <c r="H24" s="159" t="s">
        <v>30</v>
      </c>
      <c r="I24" s="159"/>
      <c r="J24" s="159"/>
      <c r="K24" s="159"/>
      <c r="L24" s="159"/>
      <c r="Y24" s="19" t="s">
        <v>31</v>
      </c>
      <c r="Z24" s="19">
        <v>12</v>
      </c>
      <c r="AA24" s="67"/>
      <c r="AB24" s="67"/>
      <c r="AC24" s="67"/>
      <c r="AD24" s="67"/>
      <c r="AE24" s="19" t="s">
        <v>31</v>
      </c>
      <c r="AF24" s="22">
        <v>12</v>
      </c>
      <c r="AG24" s="67"/>
      <c r="AH24" s="67"/>
      <c r="AI24" s="67"/>
    </row>
    <row r="25" spans="1:35" s="66" customFormat="1" ht="75.2" customHeight="1" x14ac:dyDescent="0.2">
      <c r="A25" s="68" t="s">
        <v>13</v>
      </c>
      <c r="B25" s="160" t="s">
        <v>32</v>
      </c>
      <c r="C25" s="160"/>
      <c r="D25" s="160" t="s">
        <v>33</v>
      </c>
      <c r="E25" s="160"/>
      <c r="F25" s="69" t="s">
        <v>34</v>
      </c>
      <c r="G25" s="70" t="s">
        <v>35</v>
      </c>
      <c r="H25" s="71" t="s">
        <v>30</v>
      </c>
      <c r="I25" s="72" t="s">
        <v>36</v>
      </c>
      <c r="J25" s="71" t="s">
        <v>37</v>
      </c>
      <c r="K25" s="71" t="s">
        <v>38</v>
      </c>
      <c r="L25" s="71" t="s">
        <v>37</v>
      </c>
      <c r="M25" s="73" t="s">
        <v>39</v>
      </c>
      <c r="Z25" s="23"/>
    </row>
    <row r="26" spans="1:35" s="66" customFormat="1" ht="13.7" customHeight="1" x14ac:dyDescent="0.2">
      <c r="A26" s="74">
        <v>1</v>
      </c>
      <c r="B26" s="161">
        <v>2</v>
      </c>
      <c r="C26" s="161"/>
      <c r="D26" s="161">
        <v>3</v>
      </c>
      <c r="E26" s="161"/>
      <c r="F26" s="75">
        <v>4</v>
      </c>
      <c r="G26" s="75">
        <v>5</v>
      </c>
      <c r="H26" s="75">
        <v>6</v>
      </c>
      <c r="I26" s="75">
        <v>7</v>
      </c>
      <c r="J26" s="75">
        <v>8</v>
      </c>
      <c r="K26" s="75">
        <v>9</v>
      </c>
      <c r="L26" s="75">
        <v>10</v>
      </c>
      <c r="M26" s="75">
        <v>11</v>
      </c>
    </row>
    <row r="27" spans="1:35" s="66" customFormat="1" ht="24.95" customHeight="1" x14ac:dyDescent="0.2">
      <c r="A27" s="76">
        <v>1</v>
      </c>
      <c r="B27" s="162" t="s">
        <v>40</v>
      </c>
      <c r="C27" s="162"/>
      <c r="D27" s="162" t="s">
        <v>41</v>
      </c>
      <c r="E27" s="162"/>
      <c r="F27" s="77" t="s">
        <v>42</v>
      </c>
      <c r="G27" s="78" t="s">
        <v>43</v>
      </c>
      <c r="H27" s="78" t="s">
        <v>44</v>
      </c>
      <c r="I27" s="78" t="s">
        <v>45</v>
      </c>
      <c r="J27" s="78" t="s">
        <v>46</v>
      </c>
      <c r="K27" s="78" t="s">
        <v>47</v>
      </c>
      <c r="L27" s="78" t="s">
        <v>48</v>
      </c>
      <c r="M27" s="77" t="s">
        <v>49</v>
      </c>
      <c r="X27" s="15"/>
      <c r="Y27" s="15"/>
      <c r="Z27" s="15"/>
      <c r="AA27" s="15"/>
      <c r="AB27" s="15"/>
      <c r="AC27" s="15"/>
      <c r="AG27" s="15"/>
      <c r="AH27" s="15"/>
      <c r="AI27" s="15"/>
    </row>
    <row r="28" spans="1:35" s="66" customFormat="1" ht="24.95" customHeight="1" x14ac:dyDescent="0.2">
      <c r="A28" s="76">
        <v>2</v>
      </c>
      <c r="B28" s="163"/>
      <c r="C28" s="163"/>
      <c r="D28" s="163"/>
      <c r="E28" s="163"/>
      <c r="F28" s="80"/>
      <c r="G28" s="81"/>
      <c r="H28" s="81"/>
      <c r="I28" s="81"/>
      <c r="J28" s="81"/>
      <c r="K28" s="81"/>
      <c r="L28" s="81"/>
      <c r="M28" s="79"/>
      <c r="X28" s="15"/>
      <c r="Y28" s="15"/>
      <c r="Z28" s="15"/>
      <c r="AA28" s="15"/>
      <c r="AB28" s="15"/>
      <c r="AC28" s="15"/>
      <c r="AG28" s="15"/>
      <c r="AH28" s="15"/>
      <c r="AI28" s="15"/>
    </row>
    <row r="29" spans="1:35" s="66" customFormat="1" ht="24.95" customHeight="1" x14ac:dyDescent="0.2">
      <c r="A29" s="76">
        <v>3</v>
      </c>
      <c r="B29" s="163"/>
      <c r="C29" s="163"/>
      <c r="D29" s="163"/>
      <c r="E29" s="163"/>
      <c r="F29" s="80"/>
      <c r="G29" s="81"/>
      <c r="H29" s="81"/>
      <c r="I29" s="81"/>
      <c r="J29" s="81"/>
      <c r="K29" s="81"/>
      <c r="L29" s="81"/>
      <c r="M29" s="79"/>
      <c r="X29" s="15"/>
      <c r="Y29" s="15"/>
      <c r="Z29" s="15"/>
      <c r="AA29" s="15"/>
      <c r="AB29" s="15"/>
      <c r="AC29" s="15"/>
      <c r="AG29" s="15"/>
      <c r="AH29" s="15"/>
      <c r="AI29" s="15"/>
    </row>
    <row r="30" spans="1:35" s="66" customFormat="1" ht="24.95" customHeight="1" x14ac:dyDescent="0.2">
      <c r="A30" s="76">
        <v>4</v>
      </c>
      <c r="B30" s="163"/>
      <c r="C30" s="163"/>
      <c r="D30" s="163"/>
      <c r="E30" s="163"/>
      <c r="F30" s="80"/>
      <c r="G30" s="81"/>
      <c r="H30" s="81"/>
      <c r="I30" s="81"/>
      <c r="J30" s="81"/>
      <c r="K30" s="81"/>
      <c r="L30" s="81"/>
      <c r="M30" s="79"/>
      <c r="X30" s="15"/>
      <c r="Y30" s="15"/>
      <c r="Z30" s="15"/>
      <c r="AA30" s="15"/>
      <c r="AB30" s="15"/>
      <c r="AC30" s="15"/>
      <c r="AG30" s="15"/>
      <c r="AH30" s="15"/>
      <c r="AI30" s="15"/>
    </row>
    <row r="31" spans="1:35" s="66" customFormat="1" ht="24.95" customHeight="1" x14ac:dyDescent="0.2">
      <c r="A31" s="76">
        <v>5</v>
      </c>
      <c r="B31" s="163"/>
      <c r="C31" s="163"/>
      <c r="D31" s="163"/>
      <c r="E31" s="163"/>
      <c r="F31" s="80"/>
      <c r="G31" s="81"/>
      <c r="H31" s="81"/>
      <c r="I31" s="81"/>
      <c r="J31" s="81"/>
      <c r="K31" s="81"/>
      <c r="L31" s="81"/>
      <c r="M31" s="79"/>
      <c r="X31" s="15"/>
      <c r="Y31" s="15"/>
      <c r="Z31" s="15"/>
      <c r="AA31" s="15"/>
      <c r="AB31" s="15"/>
      <c r="AC31" s="15"/>
      <c r="AG31" s="15"/>
      <c r="AH31" s="15"/>
      <c r="AI31" s="15"/>
    </row>
    <row r="32" spans="1:35" s="66" customFormat="1" ht="24.95" customHeight="1" x14ac:dyDescent="0.2">
      <c r="A32" s="76">
        <v>6</v>
      </c>
      <c r="B32" s="163"/>
      <c r="C32" s="163"/>
      <c r="D32" s="163"/>
      <c r="E32" s="163"/>
      <c r="F32" s="80"/>
      <c r="G32" s="81"/>
      <c r="H32" s="81"/>
      <c r="I32" s="81"/>
      <c r="J32" s="81"/>
      <c r="K32" s="81"/>
      <c r="L32" s="81"/>
      <c r="M32" s="79"/>
      <c r="X32" s="15"/>
      <c r="Y32" s="15"/>
      <c r="Z32" s="15"/>
      <c r="AA32" s="15"/>
      <c r="AB32" s="15"/>
      <c r="AC32" s="15"/>
      <c r="AG32" s="15"/>
      <c r="AH32" s="15"/>
      <c r="AI32" s="15"/>
    </row>
    <row r="33" spans="1:35" s="66" customFormat="1" ht="24.95" customHeight="1" x14ac:dyDescent="0.2">
      <c r="A33" s="76">
        <v>7</v>
      </c>
      <c r="B33" s="163"/>
      <c r="C33" s="163"/>
      <c r="D33" s="163"/>
      <c r="E33" s="163"/>
      <c r="F33" s="80"/>
      <c r="G33" s="81"/>
      <c r="H33" s="81"/>
      <c r="I33" s="81"/>
      <c r="J33" s="81"/>
      <c r="K33" s="81"/>
      <c r="L33" s="81"/>
      <c r="M33" s="79"/>
      <c r="X33" s="15"/>
      <c r="Y33" s="15"/>
      <c r="Z33" s="15"/>
      <c r="AA33" s="15"/>
      <c r="AB33" s="15"/>
      <c r="AC33" s="15"/>
      <c r="AG33" s="15"/>
      <c r="AH33" s="15"/>
      <c r="AI33" s="15"/>
    </row>
    <row r="34" spans="1:35" s="66" customFormat="1" ht="24.95" customHeight="1" x14ac:dyDescent="0.2">
      <c r="A34" s="76">
        <v>8</v>
      </c>
      <c r="B34" s="163"/>
      <c r="C34" s="163"/>
      <c r="D34" s="163"/>
      <c r="E34" s="163"/>
      <c r="F34" s="80"/>
      <c r="G34" s="81"/>
      <c r="H34" s="81"/>
      <c r="I34" s="81"/>
      <c r="J34" s="81"/>
      <c r="K34" s="81"/>
      <c r="L34" s="81"/>
      <c r="M34" s="79"/>
      <c r="X34" s="15"/>
      <c r="Y34" s="15"/>
      <c r="Z34" s="15"/>
      <c r="AA34" s="15"/>
      <c r="AB34" s="15"/>
      <c r="AC34" s="15"/>
      <c r="AG34" s="15"/>
      <c r="AH34" s="15"/>
      <c r="AI34" s="15"/>
    </row>
    <row r="35" spans="1:35" s="66" customFormat="1" ht="24.95" customHeight="1" x14ac:dyDescent="0.2">
      <c r="A35" s="76">
        <v>9</v>
      </c>
      <c r="B35" s="163"/>
      <c r="C35" s="163"/>
      <c r="D35" s="163"/>
      <c r="E35" s="163"/>
      <c r="F35" s="80"/>
      <c r="G35" s="81"/>
      <c r="H35" s="81"/>
      <c r="I35" s="81"/>
      <c r="J35" s="81"/>
      <c r="K35" s="81"/>
      <c r="L35" s="81"/>
      <c r="M35" s="79"/>
      <c r="X35" s="15"/>
      <c r="Y35" s="15"/>
      <c r="Z35" s="15"/>
      <c r="AA35" s="15"/>
      <c r="AB35" s="15"/>
      <c r="AC35" s="15"/>
      <c r="AG35" s="15"/>
      <c r="AH35" s="15"/>
      <c r="AI35" s="15"/>
    </row>
    <row r="36" spans="1:35" s="66" customFormat="1" ht="24.95" customHeight="1" x14ac:dyDescent="0.2">
      <c r="A36" s="76">
        <v>10</v>
      </c>
      <c r="B36" s="163"/>
      <c r="C36" s="163"/>
      <c r="D36" s="163"/>
      <c r="E36" s="163"/>
      <c r="F36" s="80"/>
      <c r="G36" s="81"/>
      <c r="H36" s="81"/>
      <c r="I36" s="81"/>
      <c r="J36" s="81"/>
      <c r="K36" s="81"/>
      <c r="L36" s="81"/>
      <c r="M36" s="79"/>
      <c r="X36" s="15"/>
      <c r="Y36" s="15"/>
      <c r="Z36" s="15"/>
      <c r="AA36" s="15"/>
      <c r="AB36" s="15"/>
      <c r="AC36" s="15"/>
      <c r="AG36" s="15"/>
      <c r="AH36" s="15"/>
      <c r="AI36" s="15"/>
    </row>
    <row r="37" spans="1:35" s="66" customFormat="1" ht="24.95" customHeight="1" x14ac:dyDescent="0.2">
      <c r="A37" s="76">
        <v>11</v>
      </c>
      <c r="B37" s="163"/>
      <c r="C37" s="163"/>
      <c r="D37" s="163"/>
      <c r="E37" s="163"/>
      <c r="F37" s="80"/>
      <c r="G37" s="81"/>
      <c r="H37" s="81"/>
      <c r="I37" s="81"/>
      <c r="J37" s="81"/>
      <c r="K37" s="81"/>
      <c r="L37" s="81"/>
      <c r="M37" s="79"/>
      <c r="X37" s="15"/>
      <c r="Y37" s="15"/>
      <c r="Z37" s="15"/>
      <c r="AA37" s="15"/>
      <c r="AB37" s="15"/>
      <c r="AC37" s="15"/>
      <c r="AG37" s="15"/>
      <c r="AH37" s="15"/>
      <c r="AI37" s="15"/>
    </row>
    <row r="38" spans="1:35" s="66" customFormat="1" ht="24.95" customHeight="1" x14ac:dyDescent="0.2">
      <c r="A38" s="76">
        <v>12</v>
      </c>
      <c r="B38" s="163"/>
      <c r="C38" s="163"/>
      <c r="D38" s="163"/>
      <c r="E38" s="163"/>
      <c r="F38" s="80"/>
      <c r="G38" s="81"/>
      <c r="H38" s="81"/>
      <c r="I38" s="81"/>
      <c r="J38" s="81"/>
      <c r="K38" s="81"/>
      <c r="L38" s="81"/>
      <c r="M38" s="79"/>
      <c r="X38" s="15"/>
      <c r="Y38" s="15"/>
      <c r="Z38" s="15"/>
      <c r="AA38" s="15"/>
      <c r="AB38" s="15"/>
      <c r="AC38" s="15"/>
      <c r="AG38" s="15"/>
      <c r="AH38" s="15"/>
      <c r="AI38" s="15"/>
    </row>
    <row r="39" spans="1:35" s="66" customFormat="1" ht="24.95" customHeight="1" x14ac:dyDescent="0.2">
      <c r="A39" s="76">
        <v>13</v>
      </c>
      <c r="B39" s="163"/>
      <c r="C39" s="163"/>
      <c r="D39" s="163"/>
      <c r="E39" s="163"/>
      <c r="F39" s="80"/>
      <c r="G39" s="81"/>
      <c r="H39" s="81"/>
      <c r="I39" s="81"/>
      <c r="J39" s="81"/>
      <c r="K39" s="81"/>
      <c r="L39" s="81"/>
      <c r="M39" s="79"/>
      <c r="X39" s="15"/>
      <c r="Y39" s="15"/>
      <c r="Z39" s="15"/>
      <c r="AA39" s="15"/>
      <c r="AB39" s="15"/>
      <c r="AC39" s="15"/>
      <c r="AG39" s="15"/>
      <c r="AH39" s="15"/>
      <c r="AI39" s="15"/>
    </row>
    <row r="40" spans="1:35" s="66" customFormat="1" ht="24.95" customHeight="1" x14ac:dyDescent="0.2">
      <c r="A40" s="76">
        <v>14</v>
      </c>
      <c r="B40" s="163"/>
      <c r="C40" s="163"/>
      <c r="D40" s="163"/>
      <c r="E40" s="163"/>
      <c r="F40" s="80"/>
      <c r="G40" s="81"/>
      <c r="H40" s="81"/>
      <c r="I40" s="81"/>
      <c r="J40" s="81"/>
      <c r="K40" s="81"/>
      <c r="L40" s="81"/>
      <c r="M40" s="79"/>
      <c r="X40" s="15"/>
      <c r="Y40" s="15"/>
      <c r="Z40" s="15"/>
      <c r="AA40" s="15"/>
      <c r="AB40" s="15"/>
      <c r="AC40" s="15"/>
      <c r="AG40" s="15"/>
      <c r="AH40" s="15"/>
      <c r="AI40" s="15"/>
    </row>
    <row r="41" spans="1:35" s="66" customFormat="1" ht="24.95" customHeight="1" x14ac:dyDescent="0.2">
      <c r="A41" s="76">
        <v>15</v>
      </c>
      <c r="B41" s="163"/>
      <c r="C41" s="163"/>
      <c r="D41" s="163"/>
      <c r="E41" s="163"/>
      <c r="F41" s="80"/>
      <c r="G41" s="81"/>
      <c r="H41" s="81"/>
      <c r="I41" s="81"/>
      <c r="J41" s="81"/>
      <c r="K41" s="81"/>
      <c r="L41" s="81"/>
      <c r="M41" s="79"/>
      <c r="X41" s="15"/>
      <c r="Y41" s="15"/>
      <c r="Z41" s="15"/>
      <c r="AA41" s="15"/>
      <c r="AB41" s="15"/>
      <c r="AC41" s="15"/>
      <c r="AG41" s="15"/>
      <c r="AH41" s="15"/>
      <c r="AI41" s="15"/>
    </row>
    <row r="42" spans="1:35" s="66" customFormat="1" ht="24.95" customHeight="1" x14ac:dyDescent="0.2">
      <c r="A42" s="76">
        <v>16</v>
      </c>
      <c r="B42" s="163"/>
      <c r="C42" s="163"/>
      <c r="D42" s="163"/>
      <c r="E42" s="163"/>
      <c r="F42" s="80"/>
      <c r="G42" s="81"/>
      <c r="H42" s="81"/>
      <c r="I42" s="81"/>
      <c r="J42" s="81"/>
      <c r="K42" s="81"/>
      <c r="L42" s="81"/>
      <c r="M42" s="79"/>
      <c r="X42" s="15"/>
      <c r="Y42" s="15"/>
      <c r="Z42" s="15"/>
      <c r="AA42" s="15"/>
      <c r="AB42" s="15"/>
      <c r="AC42" s="15"/>
      <c r="AG42" s="15"/>
      <c r="AH42" s="15"/>
      <c r="AI42" s="15"/>
    </row>
    <row r="43" spans="1:35" s="66" customFormat="1" ht="24.95" customHeight="1" x14ac:dyDescent="0.2">
      <c r="A43" s="76">
        <v>17</v>
      </c>
      <c r="B43" s="163"/>
      <c r="C43" s="163"/>
      <c r="D43" s="163"/>
      <c r="E43" s="163"/>
      <c r="F43" s="80"/>
      <c r="G43" s="81"/>
      <c r="H43" s="81"/>
      <c r="I43" s="81"/>
      <c r="J43" s="81"/>
      <c r="K43" s="81"/>
      <c r="L43" s="81"/>
      <c r="M43" s="79"/>
      <c r="X43" s="15"/>
      <c r="Y43" s="15"/>
      <c r="Z43" s="15"/>
      <c r="AA43" s="15"/>
      <c r="AB43" s="15"/>
      <c r="AC43" s="15"/>
      <c r="AG43" s="15"/>
      <c r="AH43" s="15"/>
      <c r="AI43" s="15"/>
    </row>
    <row r="44" spans="1:35" s="66" customFormat="1" ht="24.95" customHeight="1" x14ac:dyDescent="0.2">
      <c r="A44" s="76">
        <v>18</v>
      </c>
      <c r="B44" s="163"/>
      <c r="C44" s="163"/>
      <c r="D44" s="163"/>
      <c r="E44" s="163"/>
      <c r="F44" s="80"/>
      <c r="G44" s="81"/>
      <c r="H44" s="81"/>
      <c r="I44" s="81"/>
      <c r="J44" s="81"/>
      <c r="K44" s="81"/>
      <c r="L44" s="81"/>
      <c r="M44" s="79"/>
      <c r="X44" s="15"/>
      <c r="Y44" s="15"/>
      <c r="Z44" s="15"/>
      <c r="AA44" s="15"/>
      <c r="AB44" s="15"/>
      <c r="AC44" s="15"/>
      <c r="AG44" s="15"/>
      <c r="AH44" s="15"/>
      <c r="AI44" s="15"/>
    </row>
    <row r="45" spans="1:35" s="66" customFormat="1" ht="24.95" customHeight="1" x14ac:dyDescent="0.2">
      <c r="A45" s="76">
        <v>19</v>
      </c>
      <c r="B45" s="163"/>
      <c r="C45" s="163"/>
      <c r="D45" s="163"/>
      <c r="E45" s="163"/>
      <c r="F45" s="80"/>
      <c r="G45" s="81"/>
      <c r="H45" s="81"/>
      <c r="I45" s="81"/>
      <c r="J45" s="81"/>
      <c r="K45" s="81"/>
      <c r="L45" s="81"/>
      <c r="M45" s="79"/>
      <c r="X45" s="15"/>
      <c r="Y45" s="15"/>
      <c r="Z45" s="15"/>
      <c r="AA45" s="15"/>
      <c r="AB45" s="15"/>
      <c r="AC45" s="15"/>
      <c r="AG45" s="15"/>
      <c r="AH45" s="15"/>
      <c r="AI45" s="15"/>
    </row>
    <row r="46" spans="1:35" s="66" customFormat="1" ht="24.95" customHeight="1" x14ac:dyDescent="0.2">
      <c r="A46" s="76">
        <v>20</v>
      </c>
      <c r="B46" s="163"/>
      <c r="C46" s="163"/>
      <c r="D46" s="163"/>
      <c r="E46" s="163"/>
      <c r="F46" s="80"/>
      <c r="G46" s="81"/>
      <c r="H46" s="81"/>
      <c r="I46" s="81"/>
      <c r="J46" s="81"/>
      <c r="K46" s="81"/>
      <c r="L46" s="81"/>
      <c r="M46" s="79"/>
      <c r="X46" s="15"/>
      <c r="Y46" s="15"/>
      <c r="Z46" s="15"/>
      <c r="AA46" s="15"/>
      <c r="AB46" s="15"/>
      <c r="AC46" s="15"/>
      <c r="AG46" s="15"/>
      <c r="AH46" s="15"/>
      <c r="AI46" s="15"/>
    </row>
    <row r="47" spans="1:35" s="66" customFormat="1" ht="24.95" customHeight="1" x14ac:dyDescent="0.2">
      <c r="A47" s="76">
        <v>21</v>
      </c>
      <c r="B47" s="163"/>
      <c r="C47" s="163"/>
      <c r="D47" s="163"/>
      <c r="E47" s="163"/>
      <c r="F47" s="80"/>
      <c r="G47" s="81"/>
      <c r="H47" s="81"/>
      <c r="I47" s="81"/>
      <c r="J47" s="81"/>
      <c r="K47" s="81"/>
      <c r="L47" s="81"/>
      <c r="M47" s="79"/>
      <c r="X47" s="15"/>
      <c r="Y47" s="15"/>
      <c r="Z47" s="15"/>
      <c r="AA47" s="15"/>
      <c r="AB47" s="15"/>
      <c r="AC47" s="15"/>
      <c r="AG47" s="15"/>
      <c r="AH47" s="15"/>
      <c r="AI47" s="15"/>
    </row>
    <row r="48" spans="1:35" s="66" customFormat="1" ht="24.95" customHeight="1" x14ac:dyDescent="0.2">
      <c r="A48" s="76">
        <v>22</v>
      </c>
      <c r="B48" s="163"/>
      <c r="C48" s="163"/>
      <c r="D48" s="163"/>
      <c r="E48" s="163"/>
      <c r="F48" s="80"/>
      <c r="G48" s="81"/>
      <c r="H48" s="81"/>
      <c r="I48" s="81"/>
      <c r="J48" s="81"/>
      <c r="K48" s="81"/>
      <c r="L48" s="81"/>
      <c r="M48" s="79"/>
      <c r="X48" s="15"/>
      <c r="Y48" s="15"/>
      <c r="Z48" s="15"/>
      <c r="AA48" s="15"/>
      <c r="AB48" s="15"/>
      <c r="AC48" s="15"/>
      <c r="AG48" s="15"/>
      <c r="AH48" s="15"/>
      <c r="AI48" s="15"/>
    </row>
    <row r="49" spans="1:35" s="66" customFormat="1" ht="24.95" customHeight="1" x14ac:dyDescent="0.2">
      <c r="A49" s="76">
        <v>23</v>
      </c>
      <c r="B49" s="163"/>
      <c r="C49" s="163"/>
      <c r="D49" s="163"/>
      <c r="E49" s="163"/>
      <c r="F49" s="80"/>
      <c r="G49" s="81"/>
      <c r="H49" s="81"/>
      <c r="I49" s="81"/>
      <c r="J49" s="81"/>
      <c r="K49" s="81"/>
      <c r="L49" s="81"/>
      <c r="M49" s="79"/>
      <c r="X49" s="15"/>
      <c r="Y49" s="15"/>
      <c r="Z49" s="15"/>
      <c r="AA49" s="15"/>
      <c r="AB49" s="15"/>
      <c r="AC49" s="15"/>
      <c r="AG49" s="15"/>
      <c r="AH49" s="15"/>
      <c r="AI49" s="15"/>
    </row>
    <row r="50" spans="1:35" s="66" customFormat="1" ht="24.95" customHeight="1" x14ac:dyDescent="0.2">
      <c r="A50" s="76">
        <v>24</v>
      </c>
      <c r="B50" s="163"/>
      <c r="C50" s="163"/>
      <c r="D50" s="163"/>
      <c r="E50" s="163"/>
      <c r="F50" s="80"/>
      <c r="G50" s="81"/>
      <c r="H50" s="81"/>
      <c r="I50" s="81"/>
      <c r="J50" s="81"/>
      <c r="K50" s="81"/>
      <c r="L50" s="81"/>
      <c r="M50" s="79"/>
      <c r="X50" s="15"/>
      <c r="Y50" s="15"/>
      <c r="Z50" s="15"/>
      <c r="AA50" s="15"/>
      <c r="AB50" s="15"/>
      <c r="AC50" s="15"/>
      <c r="AG50" s="15"/>
      <c r="AH50" s="15"/>
      <c r="AI50" s="15"/>
    </row>
    <row r="51" spans="1:35" s="66" customFormat="1" ht="24.95" customHeight="1" x14ac:dyDescent="0.2">
      <c r="A51" s="76">
        <v>25</v>
      </c>
      <c r="B51" s="163"/>
      <c r="C51" s="163"/>
      <c r="D51" s="163"/>
      <c r="E51" s="163"/>
      <c r="F51" s="80"/>
      <c r="G51" s="81"/>
      <c r="H51" s="81"/>
      <c r="I51" s="81"/>
      <c r="J51" s="81"/>
      <c r="K51" s="81"/>
      <c r="L51" s="81"/>
      <c r="M51" s="79"/>
      <c r="X51" s="15"/>
      <c r="Y51" s="15"/>
      <c r="Z51" s="15"/>
      <c r="AA51" s="15"/>
      <c r="AB51" s="15"/>
      <c r="AC51" s="15"/>
      <c r="AG51" s="15"/>
      <c r="AH51" s="15"/>
      <c r="AI51" s="15"/>
    </row>
    <row r="52" spans="1:35" s="66" customFormat="1" ht="24.95" customHeight="1" x14ac:dyDescent="0.2">
      <c r="A52" s="76">
        <v>26</v>
      </c>
      <c r="B52" s="163"/>
      <c r="C52" s="163"/>
      <c r="D52" s="163"/>
      <c r="E52" s="163"/>
      <c r="F52" s="80"/>
      <c r="G52" s="81"/>
      <c r="H52" s="81"/>
      <c r="I52" s="81"/>
      <c r="J52" s="81"/>
      <c r="K52" s="81"/>
      <c r="L52" s="81"/>
      <c r="M52" s="79"/>
      <c r="X52" s="15"/>
      <c r="Y52" s="15"/>
      <c r="Z52" s="15"/>
      <c r="AA52" s="15"/>
      <c r="AB52" s="15"/>
      <c r="AC52" s="15"/>
      <c r="AG52" s="15"/>
      <c r="AH52" s="15"/>
      <c r="AI52" s="15"/>
    </row>
    <row r="53" spans="1:35" s="66" customFormat="1" ht="24.95" customHeight="1" x14ac:dyDescent="0.2">
      <c r="A53" s="76">
        <v>27</v>
      </c>
      <c r="B53" s="163"/>
      <c r="C53" s="163"/>
      <c r="D53" s="163"/>
      <c r="E53" s="163"/>
      <c r="F53" s="80"/>
      <c r="G53" s="81"/>
      <c r="H53" s="81"/>
      <c r="I53" s="81"/>
      <c r="J53" s="81"/>
      <c r="K53" s="81"/>
      <c r="L53" s="81"/>
      <c r="M53" s="79"/>
      <c r="X53" s="15"/>
      <c r="Y53" s="15"/>
      <c r="Z53" s="15"/>
      <c r="AA53" s="15"/>
      <c r="AB53" s="15"/>
      <c r="AC53" s="15"/>
      <c r="AG53" s="15"/>
      <c r="AH53" s="15"/>
      <c r="AI53" s="15"/>
    </row>
    <row r="54" spans="1:35" s="66" customFormat="1" ht="24.95" customHeight="1" x14ac:dyDescent="0.2">
      <c r="A54" s="76">
        <v>28</v>
      </c>
      <c r="B54" s="163"/>
      <c r="C54" s="163"/>
      <c r="D54" s="163"/>
      <c r="E54" s="163"/>
      <c r="F54" s="80"/>
      <c r="G54" s="81"/>
      <c r="H54" s="81"/>
      <c r="I54" s="81"/>
      <c r="J54" s="81"/>
      <c r="K54" s="81"/>
      <c r="L54" s="81"/>
      <c r="M54" s="79"/>
      <c r="X54" s="15"/>
      <c r="Y54" s="15"/>
      <c r="Z54" s="15"/>
      <c r="AA54" s="15"/>
      <c r="AB54" s="15"/>
      <c r="AC54" s="15"/>
      <c r="AG54" s="15"/>
      <c r="AH54" s="15"/>
      <c r="AI54" s="15"/>
    </row>
    <row r="55" spans="1:35" s="66" customFormat="1" ht="24.95" customHeight="1" x14ac:dyDescent="0.2">
      <c r="A55" s="76">
        <v>29</v>
      </c>
      <c r="B55" s="163"/>
      <c r="C55" s="163"/>
      <c r="D55" s="163"/>
      <c r="E55" s="163"/>
      <c r="F55" s="80"/>
      <c r="G55" s="81"/>
      <c r="H55" s="81"/>
      <c r="I55" s="81"/>
      <c r="J55" s="81"/>
      <c r="K55" s="81"/>
      <c r="L55" s="81"/>
      <c r="M55" s="79"/>
      <c r="X55" s="15"/>
      <c r="Y55" s="15"/>
      <c r="Z55" s="15"/>
      <c r="AA55" s="15"/>
      <c r="AB55" s="15"/>
      <c r="AC55" s="15"/>
      <c r="AG55" s="15"/>
      <c r="AH55" s="15"/>
      <c r="AI55" s="15"/>
    </row>
    <row r="56" spans="1:35" s="66" customFormat="1" ht="24.95" customHeight="1" x14ac:dyDescent="0.2">
      <c r="A56" s="76">
        <v>30</v>
      </c>
      <c r="B56" s="163"/>
      <c r="C56" s="163"/>
      <c r="D56" s="163"/>
      <c r="E56" s="163"/>
      <c r="F56" s="80"/>
      <c r="G56" s="81"/>
      <c r="H56" s="81"/>
      <c r="I56" s="81"/>
      <c r="J56" s="81"/>
      <c r="K56" s="81"/>
      <c r="L56" s="81"/>
      <c r="M56" s="79"/>
      <c r="X56" s="15"/>
      <c r="Y56" s="15"/>
      <c r="Z56" s="15"/>
      <c r="AA56" s="15"/>
      <c r="AB56" s="15"/>
      <c r="AC56" s="15"/>
      <c r="AG56" s="15"/>
      <c r="AH56" s="15"/>
      <c r="AI56" s="15"/>
    </row>
    <row r="57" spans="1:35" s="66" customFormat="1" ht="24.95" customHeight="1" x14ac:dyDescent="0.2">
      <c r="A57" s="76">
        <v>31</v>
      </c>
      <c r="B57" s="163"/>
      <c r="C57" s="163"/>
      <c r="D57" s="163"/>
      <c r="E57" s="163"/>
      <c r="F57" s="80"/>
      <c r="G57" s="81"/>
      <c r="H57" s="81"/>
      <c r="I57" s="81"/>
      <c r="J57" s="81"/>
      <c r="K57" s="81"/>
      <c r="L57" s="81"/>
      <c r="M57" s="79"/>
      <c r="X57" s="15"/>
      <c r="Y57" s="15"/>
      <c r="Z57" s="15"/>
      <c r="AA57" s="15"/>
      <c r="AB57" s="15"/>
      <c r="AC57" s="15"/>
      <c r="AG57" s="15"/>
      <c r="AH57" s="15"/>
      <c r="AI57" s="15"/>
    </row>
    <row r="58" spans="1:35" s="66" customFormat="1" ht="24.95" customHeight="1" x14ac:dyDescent="0.2">
      <c r="A58" s="76">
        <v>32</v>
      </c>
      <c r="B58" s="163"/>
      <c r="C58" s="163"/>
      <c r="D58" s="163"/>
      <c r="E58" s="163"/>
      <c r="F58" s="80"/>
      <c r="G58" s="81"/>
      <c r="H58" s="81"/>
      <c r="I58" s="81"/>
      <c r="J58" s="81"/>
      <c r="K58" s="81"/>
      <c r="L58" s="81"/>
      <c r="M58" s="79"/>
      <c r="X58" s="15"/>
      <c r="Y58" s="15"/>
      <c r="Z58" s="15"/>
      <c r="AA58" s="15"/>
      <c r="AB58" s="15"/>
      <c r="AC58" s="15"/>
      <c r="AG58" s="15"/>
      <c r="AH58" s="15"/>
      <c r="AI58" s="15"/>
    </row>
    <row r="59" spans="1:35" s="66" customFormat="1" ht="24.95" customHeight="1" x14ac:dyDescent="0.2">
      <c r="A59" s="76">
        <v>33</v>
      </c>
      <c r="B59" s="163"/>
      <c r="C59" s="163"/>
      <c r="D59" s="163"/>
      <c r="E59" s="163"/>
      <c r="F59" s="80"/>
      <c r="G59" s="81"/>
      <c r="H59" s="81"/>
      <c r="I59" s="81"/>
      <c r="J59" s="81"/>
      <c r="K59" s="81"/>
      <c r="L59" s="81"/>
      <c r="M59" s="79"/>
      <c r="X59" s="15"/>
      <c r="Y59" s="15"/>
      <c r="Z59" s="15"/>
      <c r="AA59" s="15"/>
      <c r="AB59" s="15"/>
      <c r="AC59" s="15"/>
      <c r="AG59" s="15"/>
      <c r="AH59" s="15"/>
      <c r="AI59" s="15"/>
    </row>
    <row r="60" spans="1:35" s="66" customFormat="1" ht="24.95" customHeight="1" x14ac:dyDescent="0.2">
      <c r="A60" s="76">
        <v>34</v>
      </c>
      <c r="B60" s="163"/>
      <c r="C60" s="163"/>
      <c r="D60" s="163"/>
      <c r="E60" s="163"/>
      <c r="F60" s="80"/>
      <c r="G60" s="81"/>
      <c r="H60" s="81"/>
      <c r="I60" s="81"/>
      <c r="J60" s="81"/>
      <c r="K60" s="81"/>
      <c r="L60" s="81"/>
      <c r="M60" s="79"/>
      <c r="X60" s="15"/>
      <c r="Y60" s="15"/>
      <c r="Z60" s="15"/>
      <c r="AA60" s="15"/>
      <c r="AB60" s="15"/>
      <c r="AC60" s="15"/>
      <c r="AG60" s="15"/>
      <c r="AH60" s="15"/>
      <c r="AI60" s="15"/>
    </row>
    <row r="61" spans="1:35" s="66" customFormat="1" ht="24.95" customHeight="1" x14ac:dyDescent="0.2">
      <c r="A61" s="76">
        <v>35</v>
      </c>
      <c r="B61" s="163"/>
      <c r="C61" s="163"/>
      <c r="D61" s="163"/>
      <c r="E61" s="163"/>
      <c r="F61" s="80"/>
      <c r="G61" s="81"/>
      <c r="H61" s="81"/>
      <c r="I61" s="81"/>
      <c r="J61" s="81"/>
      <c r="K61" s="81"/>
      <c r="L61" s="81"/>
      <c r="M61" s="79"/>
      <c r="X61" s="15"/>
      <c r="Y61" s="15"/>
      <c r="Z61" s="15"/>
      <c r="AA61" s="15"/>
      <c r="AB61" s="15"/>
      <c r="AC61" s="15"/>
      <c r="AG61" s="15"/>
      <c r="AH61" s="15"/>
      <c r="AI61" s="15"/>
    </row>
    <row r="62" spans="1:35" s="66" customFormat="1" ht="24.95" customHeight="1" x14ac:dyDescent="0.2">
      <c r="A62" s="76">
        <v>36</v>
      </c>
      <c r="B62" s="163"/>
      <c r="C62" s="163"/>
      <c r="D62" s="163"/>
      <c r="E62" s="163"/>
      <c r="F62" s="80"/>
      <c r="G62" s="81"/>
      <c r="H62" s="81"/>
      <c r="I62" s="81"/>
      <c r="J62" s="81"/>
      <c r="K62" s="81"/>
      <c r="L62" s="81"/>
      <c r="M62" s="79"/>
      <c r="X62" s="15"/>
      <c r="Y62" s="15"/>
      <c r="Z62" s="15"/>
      <c r="AA62" s="15"/>
      <c r="AB62" s="15"/>
      <c r="AC62" s="15"/>
      <c r="AG62" s="15"/>
      <c r="AH62" s="15"/>
      <c r="AI62" s="15"/>
    </row>
    <row r="63" spans="1:35" s="66" customFormat="1" ht="24.95" customHeight="1" x14ac:dyDescent="0.2">
      <c r="A63" s="76">
        <v>37</v>
      </c>
      <c r="B63" s="163"/>
      <c r="C63" s="163"/>
      <c r="D63" s="163"/>
      <c r="E63" s="163"/>
      <c r="F63" s="80"/>
      <c r="G63" s="81"/>
      <c r="H63" s="81"/>
      <c r="I63" s="81"/>
      <c r="J63" s="81"/>
      <c r="K63" s="81"/>
      <c r="L63" s="81"/>
      <c r="M63" s="79"/>
      <c r="X63" s="15"/>
      <c r="Y63" s="15"/>
      <c r="Z63" s="15"/>
      <c r="AA63" s="15"/>
      <c r="AB63" s="15"/>
      <c r="AC63" s="15"/>
      <c r="AG63" s="15"/>
      <c r="AH63" s="15"/>
      <c r="AI63" s="15"/>
    </row>
    <row r="64" spans="1:35" s="66" customFormat="1" ht="24.95" customHeight="1" x14ac:dyDescent="0.2">
      <c r="A64" s="76">
        <v>38</v>
      </c>
      <c r="B64" s="163"/>
      <c r="C64" s="163"/>
      <c r="D64" s="163"/>
      <c r="E64" s="163"/>
      <c r="F64" s="80"/>
      <c r="G64" s="81"/>
      <c r="H64" s="81"/>
      <c r="I64" s="81"/>
      <c r="J64" s="81"/>
      <c r="K64" s="81"/>
      <c r="L64" s="81"/>
      <c r="M64" s="79"/>
      <c r="X64" s="15"/>
      <c r="Y64" s="15"/>
      <c r="Z64" s="15"/>
      <c r="AA64" s="15"/>
      <c r="AB64" s="15"/>
      <c r="AC64" s="15"/>
      <c r="AG64" s="15"/>
      <c r="AH64" s="15"/>
      <c r="AI64" s="15"/>
    </row>
    <row r="65" spans="1:35" s="66" customFormat="1" ht="24.95" customHeight="1" x14ac:dyDescent="0.2">
      <c r="A65" s="76">
        <v>39</v>
      </c>
      <c r="B65" s="163"/>
      <c r="C65" s="163"/>
      <c r="D65" s="163"/>
      <c r="E65" s="163"/>
      <c r="F65" s="80"/>
      <c r="G65" s="81"/>
      <c r="H65" s="81"/>
      <c r="I65" s="81"/>
      <c r="J65" s="81"/>
      <c r="K65" s="81"/>
      <c r="L65" s="81"/>
      <c r="M65" s="79"/>
      <c r="X65" s="15"/>
      <c r="Y65" s="15"/>
      <c r="Z65" s="15"/>
      <c r="AA65" s="15"/>
      <c r="AB65" s="15"/>
      <c r="AC65" s="15"/>
      <c r="AG65" s="15"/>
      <c r="AH65" s="15"/>
      <c r="AI65" s="15"/>
    </row>
    <row r="66" spans="1:35" s="66" customFormat="1" ht="24.95" customHeight="1" x14ac:dyDescent="0.2">
      <c r="A66" s="76">
        <v>40</v>
      </c>
      <c r="B66" s="163"/>
      <c r="C66" s="163"/>
      <c r="D66" s="163"/>
      <c r="E66" s="163"/>
      <c r="F66" s="80"/>
      <c r="G66" s="81"/>
      <c r="H66" s="81"/>
      <c r="I66" s="81"/>
      <c r="J66" s="81"/>
      <c r="K66" s="81"/>
      <c r="L66" s="81"/>
      <c r="M66" s="79"/>
      <c r="X66" s="15"/>
      <c r="Y66" s="15"/>
      <c r="Z66" s="15"/>
      <c r="AA66" s="15"/>
      <c r="AB66" s="15"/>
      <c r="AC66" s="15"/>
      <c r="AG66" s="15"/>
      <c r="AH66" s="15"/>
      <c r="AI66" s="15"/>
    </row>
    <row r="67" spans="1:35" s="66" customFormat="1" ht="24.95" customHeight="1" x14ac:dyDescent="0.2">
      <c r="A67" s="76">
        <v>41</v>
      </c>
      <c r="B67" s="163"/>
      <c r="C67" s="163"/>
      <c r="D67" s="163"/>
      <c r="E67" s="163"/>
      <c r="F67" s="80"/>
      <c r="G67" s="81"/>
      <c r="H67" s="81"/>
      <c r="I67" s="81"/>
      <c r="J67" s="81"/>
      <c r="K67" s="81"/>
      <c r="L67" s="81"/>
      <c r="M67" s="79"/>
      <c r="X67" s="15"/>
      <c r="Y67" s="15"/>
      <c r="Z67" s="15"/>
      <c r="AA67" s="15"/>
      <c r="AB67" s="15"/>
      <c r="AC67" s="15"/>
      <c r="AG67" s="15"/>
      <c r="AH67" s="15"/>
      <c r="AI67" s="15"/>
    </row>
    <row r="68" spans="1:35" s="66" customFormat="1" ht="24.95" customHeight="1" x14ac:dyDescent="0.2">
      <c r="A68" s="76">
        <v>42</v>
      </c>
      <c r="B68" s="163"/>
      <c r="C68" s="163"/>
      <c r="D68" s="163"/>
      <c r="E68" s="163"/>
      <c r="F68" s="80"/>
      <c r="G68" s="81"/>
      <c r="H68" s="81"/>
      <c r="I68" s="81"/>
      <c r="J68" s="81"/>
      <c r="K68" s="81"/>
      <c r="L68" s="81"/>
      <c r="M68" s="79"/>
      <c r="X68" s="15"/>
      <c r="Y68" s="15"/>
      <c r="Z68" s="15"/>
      <c r="AA68" s="15"/>
      <c r="AB68" s="15"/>
      <c r="AC68" s="15"/>
      <c r="AG68" s="15"/>
      <c r="AH68" s="15"/>
      <c r="AI68" s="15"/>
    </row>
    <row r="69" spans="1:35" s="66" customFormat="1" ht="24.95" customHeight="1" x14ac:dyDescent="0.2">
      <c r="A69" s="76">
        <v>43</v>
      </c>
      <c r="B69" s="163"/>
      <c r="C69" s="163"/>
      <c r="D69" s="163"/>
      <c r="E69" s="163"/>
      <c r="F69" s="80"/>
      <c r="G69" s="81"/>
      <c r="H69" s="81"/>
      <c r="I69" s="81"/>
      <c r="J69" s="81"/>
      <c r="K69" s="81"/>
      <c r="L69" s="81"/>
      <c r="M69" s="79"/>
      <c r="X69" s="15"/>
      <c r="Y69" s="15"/>
      <c r="Z69" s="15"/>
      <c r="AA69" s="15"/>
      <c r="AB69" s="15"/>
      <c r="AC69" s="15"/>
      <c r="AG69" s="15"/>
      <c r="AH69" s="15"/>
      <c r="AI69" s="15"/>
    </row>
    <row r="70" spans="1:35" s="66" customFormat="1" ht="24.95" customHeight="1" x14ac:dyDescent="0.2">
      <c r="A70" s="76">
        <v>44</v>
      </c>
      <c r="B70" s="163"/>
      <c r="C70" s="163"/>
      <c r="D70" s="163"/>
      <c r="E70" s="163"/>
      <c r="F70" s="80"/>
      <c r="G70" s="81"/>
      <c r="H70" s="81"/>
      <c r="I70" s="81"/>
      <c r="J70" s="81"/>
      <c r="K70" s="81"/>
      <c r="L70" s="81"/>
      <c r="M70" s="79"/>
      <c r="X70" s="15"/>
      <c r="Y70" s="15"/>
      <c r="Z70" s="15"/>
      <c r="AA70" s="15"/>
      <c r="AB70" s="15"/>
      <c r="AC70" s="15"/>
      <c r="AG70" s="15"/>
      <c r="AH70" s="15"/>
      <c r="AI70" s="15"/>
    </row>
    <row r="71" spans="1:35" s="66" customFormat="1" ht="24.95" customHeight="1" x14ac:dyDescent="0.2">
      <c r="A71" s="76">
        <v>45</v>
      </c>
      <c r="B71" s="163"/>
      <c r="C71" s="163"/>
      <c r="D71" s="163"/>
      <c r="E71" s="163"/>
      <c r="F71" s="80"/>
      <c r="G71" s="81"/>
      <c r="H71" s="81"/>
      <c r="I71" s="81"/>
      <c r="J71" s="81"/>
      <c r="K71" s="81"/>
      <c r="L71" s="81"/>
      <c r="M71" s="79"/>
      <c r="X71" s="15"/>
      <c r="Y71" s="15"/>
      <c r="Z71" s="15"/>
      <c r="AA71" s="15"/>
      <c r="AB71" s="15"/>
      <c r="AC71" s="15"/>
      <c r="AG71" s="15"/>
      <c r="AH71" s="15"/>
      <c r="AI71" s="15"/>
    </row>
    <row r="72" spans="1:35" s="66" customFormat="1" ht="24.95" customHeight="1" x14ac:dyDescent="0.2">
      <c r="A72" s="76">
        <v>46</v>
      </c>
      <c r="B72" s="163"/>
      <c r="C72" s="163"/>
      <c r="D72" s="163"/>
      <c r="E72" s="163"/>
      <c r="F72" s="80"/>
      <c r="G72" s="81"/>
      <c r="H72" s="81"/>
      <c r="I72" s="81"/>
      <c r="J72" s="81"/>
      <c r="K72" s="81"/>
      <c r="L72" s="81"/>
      <c r="M72" s="79"/>
      <c r="X72" s="15"/>
      <c r="Y72" s="15"/>
      <c r="Z72" s="15"/>
      <c r="AA72" s="15"/>
      <c r="AB72" s="15"/>
      <c r="AC72" s="15"/>
      <c r="AG72" s="15"/>
      <c r="AH72" s="15"/>
      <c r="AI72" s="15"/>
    </row>
    <row r="73" spans="1:35" s="66" customFormat="1" ht="24.95" customHeight="1" x14ac:dyDescent="0.2">
      <c r="A73" s="76">
        <v>47</v>
      </c>
      <c r="B73" s="163"/>
      <c r="C73" s="163"/>
      <c r="D73" s="163"/>
      <c r="E73" s="163"/>
      <c r="F73" s="80"/>
      <c r="G73" s="81"/>
      <c r="H73" s="81"/>
      <c r="I73" s="81"/>
      <c r="J73" s="81"/>
      <c r="K73" s="81"/>
      <c r="L73" s="81"/>
      <c r="M73" s="79"/>
      <c r="X73" s="15"/>
      <c r="Y73" s="15"/>
      <c r="Z73" s="15"/>
      <c r="AA73" s="15"/>
      <c r="AB73" s="15"/>
      <c r="AC73" s="15"/>
      <c r="AG73" s="15"/>
      <c r="AH73" s="15"/>
      <c r="AI73" s="15"/>
    </row>
    <row r="74" spans="1:35" s="66" customFormat="1" ht="24.95" customHeight="1" x14ac:dyDescent="0.2">
      <c r="A74" s="76">
        <v>48</v>
      </c>
      <c r="B74" s="163"/>
      <c r="C74" s="163"/>
      <c r="D74" s="163"/>
      <c r="E74" s="163"/>
      <c r="F74" s="80"/>
      <c r="G74" s="81"/>
      <c r="H74" s="81"/>
      <c r="I74" s="81"/>
      <c r="J74" s="81"/>
      <c r="K74" s="81"/>
      <c r="L74" s="81"/>
      <c r="M74" s="79"/>
      <c r="X74" s="15"/>
      <c r="Y74" s="15"/>
      <c r="Z74" s="15"/>
      <c r="AA74" s="15"/>
      <c r="AB74" s="15"/>
      <c r="AC74" s="15"/>
      <c r="AG74" s="15"/>
      <c r="AH74" s="15"/>
      <c r="AI74" s="15"/>
    </row>
    <row r="75" spans="1:35" s="66" customFormat="1" ht="24.95" customHeight="1" x14ac:dyDescent="0.2">
      <c r="A75" s="76">
        <v>49</v>
      </c>
      <c r="B75" s="163"/>
      <c r="C75" s="163"/>
      <c r="D75" s="163"/>
      <c r="E75" s="163"/>
      <c r="F75" s="80"/>
      <c r="G75" s="81"/>
      <c r="H75" s="81"/>
      <c r="I75" s="81"/>
      <c r="J75" s="81"/>
      <c r="K75" s="81"/>
      <c r="L75" s="81"/>
      <c r="M75" s="79"/>
      <c r="X75" s="15"/>
      <c r="Y75" s="15"/>
      <c r="Z75" s="15"/>
      <c r="AA75" s="15"/>
      <c r="AB75" s="15"/>
      <c r="AC75" s="15"/>
      <c r="AG75" s="15"/>
      <c r="AH75" s="15"/>
      <c r="AI75" s="15"/>
    </row>
    <row r="76" spans="1:35" s="66" customFormat="1" ht="24.95" customHeight="1" x14ac:dyDescent="0.2">
      <c r="A76" s="76">
        <v>50</v>
      </c>
      <c r="B76" s="163"/>
      <c r="C76" s="163"/>
      <c r="D76" s="163"/>
      <c r="E76" s="163"/>
      <c r="F76" s="80"/>
      <c r="G76" s="81"/>
      <c r="H76" s="81"/>
      <c r="I76" s="81"/>
      <c r="J76" s="81"/>
      <c r="K76" s="81"/>
      <c r="L76" s="81"/>
      <c r="M76" s="79"/>
      <c r="X76" s="15"/>
      <c r="Y76" s="15"/>
      <c r="Z76" s="15"/>
      <c r="AA76" s="15"/>
      <c r="AB76" s="15"/>
      <c r="AC76" s="15"/>
      <c r="AG76" s="15"/>
      <c r="AH76" s="15"/>
      <c r="AI76" s="15"/>
    </row>
    <row r="77" spans="1:35" s="66" customFormat="1" ht="24.95" customHeight="1" x14ac:dyDescent="0.2">
      <c r="A77" s="76">
        <v>51</v>
      </c>
      <c r="B77" s="163"/>
      <c r="C77" s="163"/>
      <c r="D77" s="163"/>
      <c r="E77" s="163"/>
      <c r="F77" s="80"/>
      <c r="G77" s="81"/>
      <c r="H77" s="81"/>
      <c r="I77" s="81"/>
      <c r="J77" s="81"/>
      <c r="K77" s="81"/>
      <c r="L77" s="81"/>
      <c r="M77" s="79"/>
      <c r="X77" s="15"/>
      <c r="Y77" s="15"/>
      <c r="Z77" s="15"/>
      <c r="AA77" s="15"/>
      <c r="AB77" s="15"/>
      <c r="AC77" s="15"/>
      <c r="AG77" s="15"/>
      <c r="AH77" s="15"/>
      <c r="AI77" s="15"/>
    </row>
    <row r="78" spans="1:35" s="66" customFormat="1" ht="24.95" customHeight="1" x14ac:dyDescent="0.2">
      <c r="A78" s="76">
        <v>52</v>
      </c>
      <c r="B78" s="163"/>
      <c r="C78" s="163"/>
      <c r="D78" s="163"/>
      <c r="E78" s="163"/>
      <c r="F78" s="80"/>
      <c r="G78" s="81"/>
      <c r="H78" s="81"/>
      <c r="I78" s="81"/>
      <c r="J78" s="81"/>
      <c r="K78" s="81"/>
      <c r="L78" s="81"/>
      <c r="M78" s="79"/>
      <c r="X78" s="15"/>
      <c r="Y78" s="15"/>
      <c r="Z78" s="15"/>
      <c r="AA78" s="15"/>
      <c r="AB78" s="15"/>
      <c r="AC78" s="15"/>
      <c r="AG78" s="15"/>
      <c r="AH78" s="15"/>
      <c r="AI78" s="15"/>
    </row>
    <row r="79" spans="1:35" s="66" customFormat="1" ht="24.95" customHeight="1" x14ac:dyDescent="0.2">
      <c r="A79" s="76">
        <v>53</v>
      </c>
      <c r="B79" s="163"/>
      <c r="C79" s="163"/>
      <c r="D79" s="163"/>
      <c r="E79" s="163"/>
      <c r="F79" s="80"/>
      <c r="G79" s="81"/>
      <c r="H79" s="81"/>
      <c r="I79" s="81"/>
      <c r="J79" s="81"/>
      <c r="K79" s="81"/>
      <c r="L79" s="81"/>
      <c r="M79" s="79"/>
      <c r="X79" s="15"/>
      <c r="Y79" s="15"/>
      <c r="Z79" s="15"/>
      <c r="AA79" s="15"/>
      <c r="AB79" s="15"/>
      <c r="AC79" s="15"/>
      <c r="AG79" s="15"/>
      <c r="AH79" s="15"/>
      <c r="AI79" s="15"/>
    </row>
    <row r="80" spans="1:35" s="66" customFormat="1" ht="24.95" customHeight="1" x14ac:dyDescent="0.2">
      <c r="A80" s="76">
        <v>54</v>
      </c>
      <c r="B80" s="163"/>
      <c r="C80" s="163"/>
      <c r="D80" s="163"/>
      <c r="E80" s="163"/>
      <c r="F80" s="80"/>
      <c r="G80" s="81"/>
      <c r="H80" s="81"/>
      <c r="I80" s="81"/>
      <c r="J80" s="81"/>
      <c r="K80" s="81"/>
      <c r="L80" s="81"/>
      <c r="M80" s="79"/>
      <c r="X80" s="15"/>
      <c r="Y80" s="15"/>
      <c r="Z80" s="15"/>
      <c r="AA80" s="15"/>
      <c r="AB80" s="15"/>
      <c r="AC80" s="15"/>
      <c r="AG80" s="15"/>
      <c r="AH80" s="15"/>
      <c r="AI80" s="15"/>
    </row>
    <row r="81" spans="1:35" s="66" customFormat="1" ht="24.95" customHeight="1" x14ac:dyDescent="0.2">
      <c r="A81" s="76">
        <v>55</v>
      </c>
      <c r="B81" s="163"/>
      <c r="C81" s="163"/>
      <c r="D81" s="163"/>
      <c r="E81" s="163"/>
      <c r="F81" s="80"/>
      <c r="G81" s="81"/>
      <c r="H81" s="81"/>
      <c r="I81" s="81"/>
      <c r="J81" s="81"/>
      <c r="K81" s="81"/>
      <c r="L81" s="81"/>
      <c r="M81" s="79"/>
      <c r="X81" s="15"/>
      <c r="Y81" s="15"/>
      <c r="Z81" s="15"/>
      <c r="AA81" s="15"/>
      <c r="AB81" s="15"/>
      <c r="AC81" s="15"/>
      <c r="AG81" s="15"/>
      <c r="AH81" s="15"/>
      <c r="AI81" s="15"/>
    </row>
    <row r="82" spans="1:35" s="66" customFormat="1" ht="24.95" customHeight="1" x14ac:dyDescent="0.2">
      <c r="A82" s="76">
        <v>56</v>
      </c>
      <c r="B82" s="163"/>
      <c r="C82" s="163"/>
      <c r="D82" s="163"/>
      <c r="E82" s="163"/>
      <c r="F82" s="80"/>
      <c r="G82" s="81"/>
      <c r="H82" s="81"/>
      <c r="I82" s="81"/>
      <c r="J82" s="81"/>
      <c r="K82" s="81"/>
      <c r="L82" s="81"/>
      <c r="M82" s="79"/>
      <c r="X82" s="15"/>
      <c r="Y82" s="15"/>
      <c r="Z82" s="15"/>
      <c r="AA82" s="15"/>
      <c r="AB82" s="15"/>
      <c r="AC82" s="15"/>
      <c r="AG82" s="15"/>
      <c r="AH82" s="15"/>
      <c r="AI82" s="15"/>
    </row>
    <row r="83" spans="1:35" s="66" customFormat="1" ht="24.95" customHeight="1" x14ac:dyDescent="0.2">
      <c r="A83" s="76">
        <v>57</v>
      </c>
      <c r="B83" s="163"/>
      <c r="C83" s="163"/>
      <c r="D83" s="163"/>
      <c r="E83" s="163"/>
      <c r="F83" s="80"/>
      <c r="G83" s="81"/>
      <c r="H83" s="81"/>
      <c r="I83" s="81"/>
      <c r="J83" s="81"/>
      <c r="K83" s="81"/>
      <c r="L83" s="81"/>
      <c r="M83" s="79"/>
      <c r="X83" s="15"/>
      <c r="Y83" s="15"/>
      <c r="Z83" s="15"/>
      <c r="AA83" s="15"/>
      <c r="AB83" s="15"/>
      <c r="AC83" s="15"/>
      <c r="AG83" s="15"/>
      <c r="AH83" s="15"/>
      <c r="AI83" s="15"/>
    </row>
    <row r="84" spans="1:35" s="66" customFormat="1" ht="24.95" customHeight="1" x14ac:dyDescent="0.2">
      <c r="A84" s="76">
        <v>58</v>
      </c>
      <c r="B84" s="163"/>
      <c r="C84" s="163"/>
      <c r="D84" s="163"/>
      <c r="E84" s="163"/>
      <c r="F84" s="80"/>
      <c r="G84" s="81"/>
      <c r="H84" s="81"/>
      <c r="I84" s="81"/>
      <c r="J84" s="81"/>
      <c r="K84" s="81"/>
      <c r="L84" s="81"/>
      <c r="M84" s="79"/>
      <c r="X84" s="15"/>
      <c r="Y84" s="15"/>
      <c r="Z84" s="15"/>
      <c r="AA84" s="15"/>
      <c r="AB84" s="15"/>
      <c r="AC84" s="15"/>
      <c r="AG84" s="15"/>
      <c r="AH84" s="15"/>
      <c r="AI84" s="15"/>
    </row>
    <row r="85" spans="1:35" s="66" customFormat="1" ht="24.95" customHeight="1" x14ac:dyDescent="0.2">
      <c r="A85" s="76">
        <v>59</v>
      </c>
      <c r="B85" s="163"/>
      <c r="C85" s="163"/>
      <c r="D85" s="163"/>
      <c r="E85" s="163"/>
      <c r="F85" s="80"/>
      <c r="G85" s="81"/>
      <c r="H85" s="81"/>
      <c r="I85" s="81"/>
      <c r="J85" s="81"/>
      <c r="K85" s="81"/>
      <c r="L85" s="81"/>
      <c r="M85" s="79"/>
      <c r="X85" s="15"/>
      <c r="Y85" s="15"/>
      <c r="Z85" s="15"/>
      <c r="AA85" s="15"/>
      <c r="AB85" s="15"/>
      <c r="AC85" s="15"/>
      <c r="AG85" s="15"/>
      <c r="AH85" s="15"/>
      <c r="AI85" s="15"/>
    </row>
    <row r="86" spans="1:35" s="66" customFormat="1" ht="24.95" customHeight="1" x14ac:dyDescent="0.2">
      <c r="A86" s="76">
        <v>60</v>
      </c>
      <c r="B86" s="163"/>
      <c r="C86" s="163"/>
      <c r="D86" s="163"/>
      <c r="E86" s="163"/>
      <c r="F86" s="80"/>
      <c r="G86" s="81"/>
      <c r="H86" s="81"/>
      <c r="I86" s="81"/>
      <c r="J86" s="81"/>
      <c r="K86" s="81"/>
      <c r="L86" s="81"/>
      <c r="M86" s="79"/>
      <c r="X86" s="15"/>
      <c r="Y86" s="15"/>
      <c r="Z86" s="15"/>
      <c r="AA86" s="15"/>
      <c r="AB86" s="15"/>
      <c r="AC86" s="15"/>
      <c r="AG86" s="15"/>
      <c r="AH86" s="15"/>
      <c r="AI86" s="15"/>
    </row>
    <row r="87" spans="1:35" s="66" customFormat="1" ht="24.95" customHeight="1" x14ac:dyDescent="0.2">
      <c r="A87" s="76">
        <v>61</v>
      </c>
      <c r="B87" s="163"/>
      <c r="C87" s="163"/>
      <c r="D87" s="163"/>
      <c r="E87" s="163"/>
      <c r="F87" s="80"/>
      <c r="G87" s="81"/>
      <c r="H87" s="81"/>
      <c r="I87" s="81"/>
      <c r="J87" s="81"/>
      <c r="K87" s="81"/>
      <c r="L87" s="81"/>
      <c r="M87" s="79"/>
      <c r="X87" s="15"/>
      <c r="Y87" s="15"/>
      <c r="Z87" s="15"/>
      <c r="AA87" s="15"/>
      <c r="AB87" s="15"/>
      <c r="AC87" s="15"/>
      <c r="AG87" s="15"/>
      <c r="AH87" s="15"/>
      <c r="AI87" s="15"/>
    </row>
    <row r="88" spans="1:35" s="66" customFormat="1" ht="24.95" customHeight="1" x14ac:dyDescent="0.2">
      <c r="A88" s="76">
        <v>62</v>
      </c>
      <c r="B88" s="163"/>
      <c r="C88" s="163"/>
      <c r="D88" s="163"/>
      <c r="E88" s="163"/>
      <c r="F88" s="80"/>
      <c r="G88" s="81"/>
      <c r="H88" s="81"/>
      <c r="I88" s="81"/>
      <c r="J88" s="81"/>
      <c r="K88" s="81"/>
      <c r="L88" s="81"/>
      <c r="M88" s="79"/>
      <c r="X88" s="15"/>
      <c r="Y88" s="15"/>
      <c r="Z88" s="15"/>
      <c r="AA88" s="15"/>
      <c r="AB88" s="15"/>
      <c r="AC88" s="15"/>
      <c r="AG88" s="15"/>
      <c r="AH88" s="15"/>
      <c r="AI88" s="15"/>
    </row>
    <row r="89" spans="1:35" s="66" customFormat="1" ht="24.95" customHeight="1" x14ac:dyDescent="0.2">
      <c r="A89" s="76">
        <v>63</v>
      </c>
      <c r="B89" s="163"/>
      <c r="C89" s="163"/>
      <c r="D89" s="163"/>
      <c r="E89" s="163"/>
      <c r="F89" s="80"/>
      <c r="G89" s="81"/>
      <c r="H89" s="81"/>
      <c r="I89" s="81"/>
      <c r="J89" s="81"/>
      <c r="K89" s="81"/>
      <c r="L89" s="81"/>
      <c r="M89" s="79"/>
      <c r="X89" s="15"/>
      <c r="Y89" s="15"/>
      <c r="Z89" s="15"/>
      <c r="AA89" s="15"/>
      <c r="AB89" s="15"/>
      <c r="AC89" s="15"/>
      <c r="AG89" s="15"/>
      <c r="AH89" s="15"/>
      <c r="AI89" s="15"/>
    </row>
    <row r="90" spans="1:35" s="66" customFormat="1" ht="24.95" customHeight="1" x14ac:dyDescent="0.2">
      <c r="A90" s="76">
        <v>64</v>
      </c>
      <c r="B90" s="163"/>
      <c r="C90" s="163"/>
      <c r="D90" s="163"/>
      <c r="E90" s="163"/>
      <c r="F90" s="80"/>
      <c r="G90" s="81"/>
      <c r="H90" s="81"/>
      <c r="I90" s="81"/>
      <c r="J90" s="81"/>
      <c r="K90" s="81"/>
      <c r="L90" s="81"/>
      <c r="M90" s="79"/>
      <c r="X90" s="15"/>
      <c r="Y90" s="15"/>
      <c r="Z90" s="15"/>
      <c r="AA90" s="15"/>
      <c r="AB90" s="15"/>
      <c r="AC90" s="15"/>
      <c r="AG90" s="15"/>
      <c r="AH90" s="15"/>
      <c r="AI90" s="15"/>
    </row>
    <row r="91" spans="1:35" s="66" customFormat="1" ht="24.95" customHeight="1" x14ac:dyDescent="0.2">
      <c r="A91" s="76">
        <v>65</v>
      </c>
      <c r="B91" s="163"/>
      <c r="C91" s="163"/>
      <c r="D91" s="163"/>
      <c r="E91" s="163"/>
      <c r="F91" s="80"/>
      <c r="G91" s="81"/>
      <c r="H91" s="81"/>
      <c r="I91" s="81"/>
      <c r="J91" s="81"/>
      <c r="K91" s="81"/>
      <c r="L91" s="81"/>
      <c r="M91" s="79"/>
      <c r="X91" s="15"/>
      <c r="Y91" s="15"/>
      <c r="Z91" s="15"/>
      <c r="AA91" s="15"/>
      <c r="AB91" s="15"/>
      <c r="AC91" s="15"/>
      <c r="AG91" s="15"/>
      <c r="AH91" s="15"/>
      <c r="AI91" s="15"/>
    </row>
    <row r="92" spans="1:35" s="66" customFormat="1" ht="24.95" customHeight="1" x14ac:dyDescent="0.2">
      <c r="A92" s="76">
        <v>66</v>
      </c>
      <c r="B92" s="163"/>
      <c r="C92" s="163"/>
      <c r="D92" s="163"/>
      <c r="E92" s="163"/>
      <c r="F92" s="80"/>
      <c r="G92" s="81"/>
      <c r="H92" s="81"/>
      <c r="I92" s="81"/>
      <c r="J92" s="81"/>
      <c r="K92" s="81"/>
      <c r="L92" s="81"/>
      <c r="M92" s="79"/>
      <c r="X92" s="15"/>
      <c r="Y92" s="15"/>
      <c r="Z92" s="15"/>
      <c r="AA92" s="15"/>
      <c r="AB92" s="15"/>
      <c r="AC92" s="15"/>
      <c r="AG92" s="15"/>
      <c r="AH92" s="15"/>
      <c r="AI92" s="15"/>
    </row>
    <row r="93" spans="1:35" s="66" customFormat="1" ht="24.95" customHeight="1" x14ac:dyDescent="0.2">
      <c r="A93" s="76">
        <v>67</v>
      </c>
      <c r="B93" s="163"/>
      <c r="C93" s="163"/>
      <c r="D93" s="163"/>
      <c r="E93" s="163"/>
      <c r="F93" s="80"/>
      <c r="G93" s="81"/>
      <c r="H93" s="81"/>
      <c r="I93" s="81"/>
      <c r="J93" s="81"/>
      <c r="K93" s="81"/>
      <c r="L93" s="81"/>
      <c r="M93" s="79"/>
      <c r="X93" s="15"/>
      <c r="Y93" s="15"/>
      <c r="Z93" s="15"/>
      <c r="AA93" s="15"/>
      <c r="AB93" s="15"/>
      <c r="AC93" s="15"/>
      <c r="AG93" s="15"/>
      <c r="AH93" s="15"/>
      <c r="AI93" s="15"/>
    </row>
    <row r="94" spans="1:35" s="66" customFormat="1" ht="24.95" customHeight="1" x14ac:dyDescent="0.2">
      <c r="A94" s="76">
        <v>68</v>
      </c>
      <c r="B94" s="163"/>
      <c r="C94" s="163"/>
      <c r="D94" s="163"/>
      <c r="E94" s="163"/>
      <c r="F94" s="80"/>
      <c r="G94" s="81"/>
      <c r="H94" s="81"/>
      <c r="I94" s="81"/>
      <c r="J94" s="81"/>
      <c r="K94" s="81"/>
      <c r="L94" s="81"/>
      <c r="M94" s="79"/>
      <c r="X94" s="15"/>
      <c r="Y94" s="15"/>
      <c r="Z94" s="15"/>
      <c r="AA94" s="15"/>
      <c r="AB94" s="15"/>
      <c r="AC94" s="15"/>
      <c r="AG94" s="15"/>
      <c r="AH94" s="15"/>
      <c r="AI94" s="15"/>
    </row>
    <row r="95" spans="1:35" s="66" customFormat="1" ht="24.95" customHeight="1" x14ac:dyDescent="0.2">
      <c r="A95" s="76">
        <v>69</v>
      </c>
      <c r="B95" s="163"/>
      <c r="C95" s="163"/>
      <c r="D95" s="163"/>
      <c r="E95" s="163"/>
      <c r="F95" s="80"/>
      <c r="G95" s="81"/>
      <c r="H95" s="81"/>
      <c r="I95" s="81"/>
      <c r="J95" s="81"/>
      <c r="K95" s="81"/>
      <c r="L95" s="81"/>
      <c r="M95" s="79"/>
      <c r="X95" s="15"/>
      <c r="Y95" s="15"/>
      <c r="Z95" s="15"/>
      <c r="AA95" s="15"/>
      <c r="AB95" s="15"/>
      <c r="AC95" s="15"/>
      <c r="AG95" s="15"/>
      <c r="AH95" s="15"/>
      <c r="AI95" s="15"/>
    </row>
    <row r="96" spans="1:35" s="66" customFormat="1" ht="24.95" customHeight="1" x14ac:dyDescent="0.2">
      <c r="A96" s="76">
        <v>70</v>
      </c>
      <c r="B96" s="163"/>
      <c r="C96" s="163"/>
      <c r="D96" s="163"/>
      <c r="E96" s="163"/>
      <c r="F96" s="80"/>
      <c r="G96" s="81"/>
      <c r="H96" s="81"/>
      <c r="I96" s="81"/>
      <c r="J96" s="81"/>
      <c r="K96" s="81"/>
      <c r="L96" s="81"/>
      <c r="M96" s="79"/>
      <c r="X96" s="15"/>
      <c r="Y96" s="15"/>
      <c r="Z96" s="15"/>
      <c r="AA96" s="15"/>
      <c r="AB96" s="15"/>
      <c r="AC96" s="15"/>
      <c r="AG96" s="15"/>
      <c r="AH96" s="15"/>
      <c r="AI96" s="15"/>
    </row>
    <row r="97" spans="1:35" s="66" customFormat="1" ht="24.95" customHeight="1" x14ac:dyDescent="0.2">
      <c r="A97" s="76">
        <v>71</v>
      </c>
      <c r="B97" s="163"/>
      <c r="C97" s="163"/>
      <c r="D97" s="163"/>
      <c r="E97" s="163"/>
      <c r="F97" s="80"/>
      <c r="G97" s="81"/>
      <c r="H97" s="81"/>
      <c r="I97" s="81"/>
      <c r="J97" s="81"/>
      <c r="K97" s="81"/>
      <c r="L97" s="81"/>
      <c r="M97" s="79"/>
      <c r="X97" s="15"/>
      <c r="Y97" s="15"/>
      <c r="Z97" s="15"/>
      <c r="AA97" s="15"/>
      <c r="AB97" s="15"/>
      <c r="AC97" s="15"/>
      <c r="AG97" s="15"/>
      <c r="AH97" s="15"/>
      <c r="AI97" s="15"/>
    </row>
    <row r="98" spans="1:35" s="66" customFormat="1" ht="24.95" customHeight="1" x14ac:dyDescent="0.2">
      <c r="A98" s="76">
        <v>72</v>
      </c>
      <c r="B98" s="163"/>
      <c r="C98" s="163"/>
      <c r="D98" s="163"/>
      <c r="E98" s="163"/>
      <c r="F98" s="80"/>
      <c r="G98" s="81"/>
      <c r="H98" s="81"/>
      <c r="I98" s="81"/>
      <c r="J98" s="81"/>
      <c r="K98" s="81"/>
      <c r="L98" s="81"/>
      <c r="M98" s="79"/>
      <c r="X98" s="15"/>
      <c r="Y98" s="15"/>
      <c r="Z98" s="15"/>
      <c r="AA98" s="15"/>
      <c r="AB98" s="15"/>
      <c r="AC98" s="15"/>
      <c r="AG98" s="15"/>
      <c r="AH98" s="15"/>
      <c r="AI98" s="15"/>
    </row>
    <row r="99" spans="1:35" s="66" customFormat="1" ht="24.95" customHeight="1" x14ac:dyDescent="0.2">
      <c r="A99" s="76">
        <v>73</v>
      </c>
      <c r="B99" s="163"/>
      <c r="C99" s="163"/>
      <c r="D99" s="163"/>
      <c r="E99" s="163"/>
      <c r="F99" s="80"/>
      <c r="G99" s="81"/>
      <c r="H99" s="81"/>
      <c r="I99" s="81"/>
      <c r="J99" s="81"/>
      <c r="K99" s="81"/>
      <c r="L99" s="81"/>
      <c r="M99" s="79"/>
      <c r="X99" s="15"/>
      <c r="Y99" s="15"/>
      <c r="Z99" s="15"/>
      <c r="AA99" s="15"/>
      <c r="AB99" s="15"/>
      <c r="AC99" s="15"/>
      <c r="AG99" s="15"/>
      <c r="AH99" s="15"/>
      <c r="AI99" s="15"/>
    </row>
    <row r="100" spans="1:35" s="66" customFormat="1" ht="24.95" customHeight="1" x14ac:dyDescent="0.2">
      <c r="A100" s="76">
        <v>74</v>
      </c>
      <c r="B100" s="163"/>
      <c r="C100" s="163"/>
      <c r="D100" s="163"/>
      <c r="E100" s="163"/>
      <c r="F100" s="80"/>
      <c r="G100" s="81"/>
      <c r="H100" s="81"/>
      <c r="I100" s="81"/>
      <c r="J100" s="81"/>
      <c r="K100" s="81"/>
      <c r="L100" s="81"/>
      <c r="M100" s="79"/>
      <c r="X100" s="15"/>
      <c r="Y100" s="15"/>
      <c r="Z100" s="15"/>
      <c r="AA100" s="15"/>
      <c r="AB100" s="15"/>
      <c r="AC100" s="15"/>
      <c r="AG100" s="15"/>
      <c r="AH100" s="15"/>
      <c r="AI100" s="15"/>
    </row>
    <row r="101" spans="1:35" s="66" customFormat="1" ht="24.95" customHeight="1" x14ac:dyDescent="0.2">
      <c r="A101" s="76">
        <v>75</v>
      </c>
      <c r="B101" s="163"/>
      <c r="C101" s="163"/>
      <c r="D101" s="163"/>
      <c r="E101" s="163"/>
      <c r="F101" s="80"/>
      <c r="G101" s="81"/>
      <c r="H101" s="81"/>
      <c r="I101" s="81"/>
      <c r="J101" s="81"/>
      <c r="K101" s="81"/>
      <c r="L101" s="81"/>
      <c r="M101" s="79"/>
      <c r="X101" s="15"/>
      <c r="Y101" s="15"/>
      <c r="Z101" s="15"/>
      <c r="AA101" s="15"/>
      <c r="AB101" s="15"/>
      <c r="AC101" s="15"/>
      <c r="AG101" s="15"/>
      <c r="AH101" s="15"/>
      <c r="AI101" s="15"/>
    </row>
    <row r="102" spans="1:35" s="66" customFormat="1" ht="24.95" customHeight="1" x14ac:dyDescent="0.2">
      <c r="A102" s="76">
        <v>76</v>
      </c>
      <c r="B102" s="163"/>
      <c r="C102" s="163"/>
      <c r="D102" s="163"/>
      <c r="E102" s="163"/>
      <c r="F102" s="80"/>
      <c r="G102" s="81"/>
      <c r="H102" s="81"/>
      <c r="I102" s="81"/>
      <c r="J102" s="81"/>
      <c r="K102" s="81"/>
      <c r="L102" s="81"/>
      <c r="M102" s="79"/>
      <c r="X102" s="15"/>
      <c r="Y102" s="15"/>
      <c r="Z102" s="15"/>
      <c r="AA102" s="15"/>
      <c r="AB102" s="15"/>
      <c r="AC102" s="15"/>
      <c r="AG102" s="15"/>
      <c r="AH102" s="15"/>
      <c r="AI102" s="15"/>
    </row>
    <row r="103" spans="1:35" s="66" customFormat="1" ht="24.95" customHeight="1" x14ac:dyDescent="0.2">
      <c r="A103" s="76">
        <v>77</v>
      </c>
      <c r="B103" s="163"/>
      <c r="C103" s="163"/>
      <c r="D103" s="163"/>
      <c r="E103" s="163"/>
      <c r="F103" s="80"/>
      <c r="G103" s="81"/>
      <c r="H103" s="81"/>
      <c r="I103" s="81"/>
      <c r="J103" s="81"/>
      <c r="K103" s="81"/>
      <c r="L103" s="81"/>
      <c r="M103" s="79"/>
      <c r="X103" s="15"/>
      <c r="Y103" s="15"/>
      <c r="Z103" s="15"/>
      <c r="AA103" s="15"/>
      <c r="AB103" s="15"/>
      <c r="AC103" s="15"/>
      <c r="AG103" s="15"/>
      <c r="AH103" s="15"/>
      <c r="AI103" s="15"/>
    </row>
    <row r="104" spans="1:35" s="66" customFormat="1" ht="24.95" customHeight="1" x14ac:dyDescent="0.2">
      <c r="A104" s="76">
        <v>78</v>
      </c>
      <c r="B104" s="163"/>
      <c r="C104" s="163"/>
      <c r="D104" s="163"/>
      <c r="E104" s="163"/>
      <c r="F104" s="80"/>
      <c r="G104" s="81"/>
      <c r="H104" s="81"/>
      <c r="I104" s="81"/>
      <c r="J104" s="81"/>
      <c r="K104" s="81"/>
      <c r="L104" s="81"/>
      <c r="M104" s="79"/>
      <c r="X104" s="15"/>
      <c r="Y104" s="15"/>
      <c r="Z104" s="15"/>
      <c r="AA104" s="15"/>
      <c r="AB104" s="15"/>
      <c r="AC104" s="15"/>
      <c r="AG104" s="15"/>
      <c r="AH104" s="15"/>
      <c r="AI104" s="15"/>
    </row>
    <row r="105" spans="1:35" s="66" customFormat="1" ht="24.95" customHeight="1" x14ac:dyDescent="0.2">
      <c r="A105" s="76">
        <v>79</v>
      </c>
      <c r="B105" s="163"/>
      <c r="C105" s="163"/>
      <c r="D105" s="163"/>
      <c r="E105" s="163"/>
      <c r="F105" s="80"/>
      <c r="G105" s="81"/>
      <c r="H105" s="81"/>
      <c r="I105" s="81"/>
      <c r="J105" s="81"/>
      <c r="K105" s="81"/>
      <c r="L105" s="81"/>
      <c r="M105" s="79"/>
      <c r="X105" s="15"/>
      <c r="Y105" s="15"/>
      <c r="Z105" s="15"/>
      <c r="AA105" s="15"/>
      <c r="AB105" s="15"/>
      <c r="AC105" s="15"/>
      <c r="AG105" s="15"/>
      <c r="AH105" s="15"/>
      <c r="AI105" s="15"/>
    </row>
    <row r="106" spans="1:35" s="66" customFormat="1" ht="24.95" customHeight="1" x14ac:dyDescent="0.2">
      <c r="A106" s="76">
        <v>80</v>
      </c>
      <c r="B106" s="163"/>
      <c r="C106" s="163"/>
      <c r="D106" s="163"/>
      <c r="E106" s="163"/>
      <c r="F106" s="80"/>
      <c r="G106" s="81"/>
      <c r="H106" s="81"/>
      <c r="I106" s="81"/>
      <c r="J106" s="81"/>
      <c r="K106" s="81"/>
      <c r="L106" s="81"/>
      <c r="M106" s="79"/>
      <c r="X106" s="15"/>
      <c r="Y106" s="15"/>
      <c r="Z106" s="15"/>
      <c r="AA106" s="15"/>
      <c r="AB106" s="15"/>
      <c r="AC106" s="15"/>
      <c r="AG106" s="15"/>
      <c r="AH106" s="15"/>
      <c r="AI106" s="15"/>
    </row>
    <row r="107" spans="1:35" s="66" customFormat="1" ht="24.95" customHeight="1" x14ac:dyDescent="0.2">
      <c r="A107" s="76">
        <v>81</v>
      </c>
      <c r="B107" s="163"/>
      <c r="C107" s="163"/>
      <c r="D107" s="163"/>
      <c r="E107" s="163"/>
      <c r="F107" s="80"/>
      <c r="G107" s="81"/>
      <c r="H107" s="81"/>
      <c r="I107" s="81"/>
      <c r="J107" s="81"/>
      <c r="K107" s="81"/>
      <c r="L107" s="81"/>
      <c r="M107" s="79"/>
      <c r="X107" s="15"/>
      <c r="Y107" s="15"/>
      <c r="Z107" s="15"/>
      <c r="AA107" s="15"/>
      <c r="AB107" s="15"/>
      <c r="AC107" s="15"/>
      <c r="AG107" s="15"/>
      <c r="AH107" s="15"/>
      <c r="AI107" s="15"/>
    </row>
    <row r="108" spans="1:35" s="66" customFormat="1" ht="24.95" customHeight="1" x14ac:dyDescent="0.2">
      <c r="A108" s="76">
        <v>82</v>
      </c>
      <c r="B108" s="163"/>
      <c r="C108" s="163"/>
      <c r="D108" s="163"/>
      <c r="E108" s="163"/>
      <c r="F108" s="80"/>
      <c r="G108" s="81"/>
      <c r="H108" s="81"/>
      <c r="I108" s="81"/>
      <c r="J108" s="81"/>
      <c r="K108" s="81"/>
      <c r="L108" s="81"/>
      <c r="M108" s="79"/>
      <c r="X108" s="15"/>
      <c r="Y108" s="15"/>
      <c r="Z108" s="15"/>
      <c r="AA108" s="15"/>
      <c r="AB108" s="15"/>
      <c r="AC108" s="15"/>
      <c r="AG108" s="15"/>
      <c r="AH108" s="15"/>
      <c r="AI108" s="15"/>
    </row>
    <row r="109" spans="1:35" s="66" customFormat="1" ht="24.95" customHeight="1" x14ac:dyDescent="0.2">
      <c r="A109" s="76">
        <v>83</v>
      </c>
      <c r="B109" s="163"/>
      <c r="C109" s="163"/>
      <c r="D109" s="163"/>
      <c r="E109" s="163"/>
      <c r="F109" s="80"/>
      <c r="G109" s="81"/>
      <c r="H109" s="81"/>
      <c r="I109" s="81"/>
      <c r="J109" s="81"/>
      <c r="K109" s="81"/>
      <c r="L109" s="81"/>
      <c r="M109" s="79"/>
      <c r="X109" s="15"/>
      <c r="Y109" s="15"/>
      <c r="Z109" s="15"/>
      <c r="AA109" s="15"/>
      <c r="AB109" s="15"/>
      <c r="AC109" s="15"/>
      <c r="AG109" s="15"/>
      <c r="AH109" s="15"/>
      <c r="AI109" s="15"/>
    </row>
    <row r="110" spans="1:35" s="66" customFormat="1" ht="24.95" customHeight="1" x14ac:dyDescent="0.2">
      <c r="A110" s="76">
        <v>84</v>
      </c>
      <c r="B110" s="163"/>
      <c r="C110" s="163"/>
      <c r="D110" s="163"/>
      <c r="E110" s="163"/>
      <c r="F110" s="80"/>
      <c r="G110" s="81"/>
      <c r="H110" s="81"/>
      <c r="I110" s="81"/>
      <c r="J110" s="81"/>
      <c r="K110" s="81"/>
      <c r="L110" s="81"/>
      <c r="M110" s="79"/>
      <c r="X110" s="15"/>
      <c r="Y110" s="15"/>
      <c r="Z110" s="15"/>
      <c r="AA110" s="15"/>
      <c r="AB110" s="15"/>
      <c r="AC110" s="15"/>
      <c r="AG110" s="15"/>
      <c r="AH110" s="15"/>
      <c r="AI110" s="15"/>
    </row>
    <row r="111" spans="1:35" s="66" customFormat="1" ht="24.95" customHeight="1" x14ac:dyDescent="0.2">
      <c r="A111" s="76">
        <v>85</v>
      </c>
      <c r="B111" s="163"/>
      <c r="C111" s="163"/>
      <c r="D111" s="163"/>
      <c r="E111" s="163"/>
      <c r="F111" s="80"/>
      <c r="G111" s="81"/>
      <c r="H111" s="81"/>
      <c r="I111" s="81"/>
      <c r="J111" s="81"/>
      <c r="K111" s="81"/>
      <c r="L111" s="81"/>
      <c r="M111" s="79"/>
      <c r="X111" s="15"/>
      <c r="Y111" s="15"/>
      <c r="Z111" s="15"/>
      <c r="AA111" s="15"/>
      <c r="AB111" s="15"/>
      <c r="AC111" s="15"/>
      <c r="AG111" s="15"/>
      <c r="AH111" s="15"/>
      <c r="AI111" s="15"/>
    </row>
    <row r="112" spans="1:35" s="66" customFormat="1" ht="24.95" customHeight="1" x14ac:dyDescent="0.2">
      <c r="A112" s="76">
        <v>86</v>
      </c>
      <c r="B112" s="163"/>
      <c r="C112" s="163"/>
      <c r="D112" s="163"/>
      <c r="E112" s="163"/>
      <c r="F112" s="80"/>
      <c r="G112" s="81"/>
      <c r="H112" s="81"/>
      <c r="I112" s="81"/>
      <c r="J112" s="81"/>
      <c r="K112" s="81"/>
      <c r="L112" s="81"/>
      <c r="M112" s="79"/>
      <c r="X112" s="15"/>
      <c r="Y112" s="15"/>
      <c r="Z112" s="15"/>
      <c r="AA112" s="15"/>
      <c r="AB112" s="15"/>
      <c r="AC112" s="15"/>
      <c r="AG112" s="15"/>
      <c r="AH112" s="15"/>
      <c r="AI112" s="15"/>
    </row>
    <row r="113" spans="1:35" s="66" customFormat="1" ht="24.95" customHeight="1" x14ac:dyDescent="0.2">
      <c r="A113" s="76">
        <v>87</v>
      </c>
      <c r="B113" s="163"/>
      <c r="C113" s="163"/>
      <c r="D113" s="163"/>
      <c r="E113" s="163"/>
      <c r="F113" s="80"/>
      <c r="G113" s="81"/>
      <c r="H113" s="81"/>
      <c r="I113" s="81"/>
      <c r="J113" s="81"/>
      <c r="K113" s="81"/>
      <c r="L113" s="81"/>
      <c r="M113" s="79"/>
      <c r="X113" s="15"/>
      <c r="Y113" s="15"/>
      <c r="Z113" s="15"/>
      <c r="AA113" s="15"/>
      <c r="AB113" s="15"/>
      <c r="AC113" s="15"/>
      <c r="AG113" s="15"/>
      <c r="AH113" s="15"/>
      <c r="AI113" s="15"/>
    </row>
    <row r="114" spans="1:35" s="66" customFormat="1" ht="24.95" customHeight="1" x14ac:dyDescent="0.2">
      <c r="A114" s="76">
        <v>88</v>
      </c>
      <c r="B114" s="163"/>
      <c r="C114" s="163"/>
      <c r="D114" s="163"/>
      <c r="E114" s="163"/>
      <c r="F114" s="80"/>
      <c r="G114" s="81"/>
      <c r="H114" s="81"/>
      <c r="I114" s="81"/>
      <c r="J114" s="81"/>
      <c r="K114" s="81"/>
      <c r="L114" s="81"/>
      <c r="M114" s="79"/>
      <c r="X114" s="15"/>
      <c r="Y114" s="15"/>
      <c r="Z114" s="15"/>
      <c r="AA114" s="15"/>
      <c r="AB114" s="15"/>
      <c r="AC114" s="15"/>
      <c r="AG114" s="15"/>
      <c r="AH114" s="15"/>
      <c r="AI114" s="15"/>
    </row>
    <row r="115" spans="1:35" s="66" customFormat="1" ht="24.95" customHeight="1" x14ac:dyDescent="0.2">
      <c r="A115" s="76">
        <v>89</v>
      </c>
      <c r="B115" s="163"/>
      <c r="C115" s="163"/>
      <c r="D115" s="163"/>
      <c r="E115" s="163"/>
      <c r="F115" s="80"/>
      <c r="G115" s="81"/>
      <c r="H115" s="81"/>
      <c r="I115" s="81"/>
      <c r="J115" s="81"/>
      <c r="K115" s="81"/>
      <c r="L115" s="81"/>
      <c r="M115" s="79"/>
      <c r="X115" s="15"/>
      <c r="Y115" s="15"/>
      <c r="Z115" s="15"/>
      <c r="AA115" s="15"/>
      <c r="AB115" s="15"/>
      <c r="AC115" s="15"/>
      <c r="AG115" s="15"/>
      <c r="AH115" s="15"/>
      <c r="AI115" s="15"/>
    </row>
    <row r="116" spans="1:35" s="66" customFormat="1" ht="24.95" customHeight="1" x14ac:dyDescent="0.2">
      <c r="A116" s="76">
        <v>90</v>
      </c>
      <c r="B116" s="163"/>
      <c r="C116" s="163"/>
      <c r="D116" s="163"/>
      <c r="E116" s="163"/>
      <c r="F116" s="80"/>
      <c r="G116" s="81"/>
      <c r="H116" s="81"/>
      <c r="I116" s="81"/>
      <c r="J116" s="81"/>
      <c r="K116" s="81"/>
      <c r="L116" s="81"/>
      <c r="M116" s="79"/>
      <c r="X116" s="15"/>
      <c r="Y116" s="15"/>
      <c r="Z116" s="15"/>
      <c r="AA116" s="15"/>
      <c r="AB116" s="15"/>
      <c r="AC116" s="15"/>
      <c r="AG116" s="15"/>
      <c r="AH116" s="15"/>
      <c r="AI116" s="15"/>
    </row>
    <row r="117" spans="1:35" s="66" customFormat="1" ht="24.95" customHeight="1" x14ac:dyDescent="0.2">
      <c r="A117" s="76">
        <v>91</v>
      </c>
      <c r="B117" s="163"/>
      <c r="C117" s="163"/>
      <c r="D117" s="163"/>
      <c r="E117" s="163"/>
      <c r="F117" s="80"/>
      <c r="G117" s="81"/>
      <c r="H117" s="81"/>
      <c r="I117" s="81"/>
      <c r="J117" s="81"/>
      <c r="K117" s="81"/>
      <c r="L117" s="81"/>
      <c r="M117" s="79"/>
      <c r="X117" s="15"/>
      <c r="Y117" s="15"/>
      <c r="Z117" s="15"/>
      <c r="AA117" s="15"/>
      <c r="AB117" s="15"/>
      <c r="AC117" s="15"/>
      <c r="AG117" s="15"/>
      <c r="AH117" s="15"/>
      <c r="AI117" s="15"/>
    </row>
    <row r="118" spans="1:35" s="66" customFormat="1" ht="24.95" customHeight="1" x14ac:dyDescent="0.2">
      <c r="A118" s="76">
        <v>92</v>
      </c>
      <c r="B118" s="163"/>
      <c r="C118" s="163"/>
      <c r="D118" s="163"/>
      <c r="E118" s="163"/>
      <c r="F118" s="80"/>
      <c r="G118" s="81"/>
      <c r="H118" s="81"/>
      <c r="I118" s="81"/>
      <c r="J118" s="81"/>
      <c r="K118" s="81"/>
      <c r="L118" s="81"/>
      <c r="M118" s="79"/>
      <c r="X118" s="15"/>
      <c r="Y118" s="15"/>
      <c r="Z118" s="15"/>
      <c r="AA118" s="15"/>
      <c r="AB118" s="15"/>
      <c r="AC118" s="15"/>
      <c r="AG118" s="15"/>
      <c r="AH118" s="15"/>
      <c r="AI118" s="15"/>
    </row>
    <row r="119" spans="1:35" s="66" customFormat="1" ht="24.95" customHeight="1" x14ac:dyDescent="0.2">
      <c r="A119" s="76">
        <v>93</v>
      </c>
      <c r="B119" s="163"/>
      <c r="C119" s="163"/>
      <c r="D119" s="163"/>
      <c r="E119" s="163"/>
      <c r="F119" s="80"/>
      <c r="G119" s="81"/>
      <c r="H119" s="81"/>
      <c r="I119" s="81"/>
      <c r="J119" s="81"/>
      <c r="K119" s="81"/>
      <c r="L119" s="81"/>
      <c r="M119" s="79"/>
      <c r="X119" s="15"/>
      <c r="Y119" s="15"/>
      <c r="Z119" s="15"/>
      <c r="AA119" s="15"/>
      <c r="AB119" s="15"/>
      <c r="AC119" s="15"/>
      <c r="AG119" s="15"/>
      <c r="AH119" s="15"/>
      <c r="AI119" s="15"/>
    </row>
    <row r="120" spans="1:35" s="66" customFormat="1" ht="24.95" customHeight="1" x14ac:dyDescent="0.2">
      <c r="A120" s="76">
        <v>94</v>
      </c>
      <c r="B120" s="163"/>
      <c r="C120" s="163"/>
      <c r="D120" s="163"/>
      <c r="E120" s="163"/>
      <c r="F120" s="80"/>
      <c r="G120" s="81"/>
      <c r="H120" s="81"/>
      <c r="I120" s="81"/>
      <c r="J120" s="81"/>
      <c r="K120" s="81"/>
      <c r="L120" s="81"/>
      <c r="M120" s="79"/>
      <c r="X120" s="15"/>
      <c r="Y120" s="15"/>
      <c r="Z120" s="15"/>
      <c r="AA120" s="15"/>
      <c r="AB120" s="15"/>
      <c r="AC120" s="15"/>
      <c r="AG120" s="15"/>
      <c r="AH120" s="15"/>
      <c r="AI120" s="15"/>
    </row>
    <row r="121" spans="1:35" s="66" customFormat="1" ht="24.95" customHeight="1" x14ac:dyDescent="0.2">
      <c r="A121" s="76">
        <v>95</v>
      </c>
      <c r="B121" s="163"/>
      <c r="C121" s="163"/>
      <c r="D121" s="163"/>
      <c r="E121" s="163"/>
      <c r="F121" s="80"/>
      <c r="G121" s="81"/>
      <c r="H121" s="81"/>
      <c r="I121" s="81"/>
      <c r="J121" s="81"/>
      <c r="K121" s="81"/>
      <c r="L121" s="81"/>
      <c r="M121" s="79"/>
      <c r="X121" s="15"/>
      <c r="Y121" s="15"/>
      <c r="Z121" s="15"/>
      <c r="AA121" s="15"/>
      <c r="AB121" s="15"/>
      <c r="AC121" s="15"/>
      <c r="AG121" s="15"/>
      <c r="AH121" s="15"/>
      <c r="AI121" s="15"/>
    </row>
    <row r="122" spans="1:35" s="66" customFormat="1" ht="24.95" customHeight="1" x14ac:dyDescent="0.2">
      <c r="A122" s="76">
        <v>96</v>
      </c>
      <c r="B122" s="163"/>
      <c r="C122" s="163"/>
      <c r="D122" s="163"/>
      <c r="E122" s="163"/>
      <c r="F122" s="80"/>
      <c r="G122" s="81"/>
      <c r="H122" s="81"/>
      <c r="I122" s="81"/>
      <c r="J122" s="81"/>
      <c r="K122" s="81"/>
      <c r="L122" s="81"/>
      <c r="M122" s="79"/>
      <c r="X122" s="15"/>
      <c r="Y122" s="15"/>
      <c r="Z122" s="15"/>
      <c r="AA122" s="15"/>
      <c r="AB122" s="15"/>
      <c r="AC122" s="15"/>
      <c r="AG122" s="15"/>
      <c r="AH122" s="15"/>
      <c r="AI122" s="15"/>
    </row>
    <row r="123" spans="1:35" s="66" customFormat="1" ht="24.95" customHeight="1" x14ac:dyDescent="0.2">
      <c r="A123" s="76">
        <v>97</v>
      </c>
      <c r="B123" s="163"/>
      <c r="C123" s="163"/>
      <c r="D123" s="163"/>
      <c r="E123" s="163"/>
      <c r="F123" s="80"/>
      <c r="G123" s="81"/>
      <c r="H123" s="81"/>
      <c r="I123" s="81"/>
      <c r="J123" s="81"/>
      <c r="K123" s="81"/>
      <c r="L123" s="81"/>
      <c r="M123" s="79"/>
      <c r="X123" s="15"/>
      <c r="Y123" s="15"/>
      <c r="Z123" s="15"/>
      <c r="AA123" s="15"/>
      <c r="AB123" s="15"/>
      <c r="AC123" s="15"/>
      <c r="AG123" s="15"/>
      <c r="AH123" s="15"/>
      <c r="AI123" s="15"/>
    </row>
    <row r="124" spans="1:35" s="66" customFormat="1" ht="24.95" customHeight="1" x14ac:dyDescent="0.2">
      <c r="A124" s="76">
        <v>98</v>
      </c>
      <c r="B124" s="163"/>
      <c r="C124" s="163"/>
      <c r="D124" s="163"/>
      <c r="E124" s="163"/>
      <c r="F124" s="80"/>
      <c r="G124" s="81"/>
      <c r="H124" s="81"/>
      <c r="I124" s="81"/>
      <c r="J124" s="81"/>
      <c r="K124" s="81"/>
      <c r="L124" s="81"/>
      <c r="M124" s="79"/>
      <c r="X124" s="15"/>
      <c r="Y124" s="15"/>
      <c r="Z124" s="15"/>
      <c r="AA124" s="15"/>
      <c r="AB124" s="15"/>
      <c r="AC124" s="15"/>
      <c r="AG124" s="15"/>
      <c r="AH124" s="15"/>
      <c r="AI124" s="15"/>
    </row>
    <row r="125" spans="1:35" s="66" customFormat="1" ht="24.95" customHeight="1" x14ac:dyDescent="0.2">
      <c r="A125" s="76">
        <v>99</v>
      </c>
      <c r="B125" s="163"/>
      <c r="C125" s="163"/>
      <c r="D125" s="163"/>
      <c r="E125" s="163"/>
      <c r="F125" s="80"/>
      <c r="G125" s="81"/>
      <c r="H125" s="81"/>
      <c r="I125" s="81"/>
      <c r="J125" s="81"/>
      <c r="K125" s="81"/>
      <c r="L125" s="81"/>
      <c r="M125" s="79"/>
      <c r="X125" s="15"/>
      <c r="Y125" s="15"/>
      <c r="Z125" s="15"/>
      <c r="AA125" s="15"/>
      <c r="AB125" s="15"/>
      <c r="AC125" s="15"/>
      <c r="AG125" s="15"/>
      <c r="AH125" s="15"/>
      <c r="AI125" s="15"/>
    </row>
    <row r="126" spans="1:35" s="66" customFormat="1" ht="24.95" customHeight="1" x14ac:dyDescent="0.2">
      <c r="A126" s="76">
        <v>100</v>
      </c>
      <c r="B126" s="163"/>
      <c r="C126" s="163"/>
      <c r="D126" s="163"/>
      <c r="E126" s="163"/>
      <c r="F126" s="80"/>
      <c r="G126" s="81"/>
      <c r="H126" s="81"/>
      <c r="I126" s="81"/>
      <c r="J126" s="81"/>
      <c r="K126" s="81"/>
      <c r="L126" s="81"/>
      <c r="M126" s="79"/>
      <c r="X126" s="15"/>
      <c r="Y126" s="15"/>
      <c r="Z126" s="15"/>
      <c r="AA126" s="15"/>
      <c r="AB126" s="15"/>
      <c r="AC126" s="15"/>
      <c r="AG126" s="15"/>
      <c r="AH126" s="15"/>
      <c r="AI126" s="15"/>
    </row>
    <row r="127" spans="1:35" s="66" customFormat="1" ht="24.95" customHeight="1" x14ac:dyDescent="0.2">
      <c r="A127" s="76">
        <v>101</v>
      </c>
      <c r="B127" s="163"/>
      <c r="C127" s="163"/>
      <c r="D127" s="163"/>
      <c r="E127" s="163"/>
      <c r="F127" s="80"/>
      <c r="G127" s="81"/>
      <c r="H127" s="81"/>
      <c r="I127" s="81"/>
      <c r="J127" s="81"/>
      <c r="K127" s="81"/>
      <c r="L127" s="81"/>
      <c r="M127" s="79"/>
      <c r="X127" s="15"/>
      <c r="Y127" s="15"/>
      <c r="Z127" s="15"/>
      <c r="AA127" s="15"/>
      <c r="AB127" s="15"/>
      <c r="AC127" s="15"/>
      <c r="AG127" s="15"/>
      <c r="AH127" s="15"/>
      <c r="AI127" s="15"/>
    </row>
    <row r="128" spans="1:35" s="66" customFormat="1" ht="24.95" customHeight="1" x14ac:dyDescent="0.2">
      <c r="A128" s="76">
        <v>102</v>
      </c>
      <c r="B128" s="163"/>
      <c r="C128" s="163"/>
      <c r="D128" s="163"/>
      <c r="E128" s="163"/>
      <c r="F128" s="80"/>
      <c r="G128" s="81"/>
      <c r="H128" s="81"/>
      <c r="I128" s="81"/>
      <c r="J128" s="81"/>
      <c r="K128" s="81"/>
      <c r="L128" s="81"/>
      <c r="M128" s="79"/>
      <c r="X128" s="15"/>
      <c r="Y128" s="15"/>
      <c r="Z128" s="15"/>
      <c r="AA128" s="15"/>
      <c r="AB128" s="15"/>
      <c r="AC128" s="15"/>
      <c r="AG128" s="15"/>
      <c r="AH128" s="15"/>
      <c r="AI128" s="15"/>
    </row>
    <row r="129" spans="1:35" s="66" customFormat="1" ht="24.95" customHeight="1" x14ac:dyDescent="0.2">
      <c r="A129" s="76">
        <v>103</v>
      </c>
      <c r="B129" s="163"/>
      <c r="C129" s="163"/>
      <c r="D129" s="163"/>
      <c r="E129" s="163"/>
      <c r="F129" s="80"/>
      <c r="G129" s="81"/>
      <c r="H129" s="81"/>
      <c r="I129" s="81"/>
      <c r="J129" s="81"/>
      <c r="K129" s="81"/>
      <c r="L129" s="81"/>
      <c r="M129" s="79"/>
      <c r="X129" s="15"/>
      <c r="Y129" s="15"/>
      <c r="Z129" s="15"/>
      <c r="AA129" s="15"/>
      <c r="AB129" s="15"/>
      <c r="AC129" s="15"/>
      <c r="AG129" s="15"/>
      <c r="AH129" s="15"/>
      <c r="AI129" s="15"/>
    </row>
    <row r="130" spans="1:35" s="66" customFormat="1" ht="24.95" customHeight="1" x14ac:dyDescent="0.2">
      <c r="A130" s="76">
        <v>104</v>
      </c>
      <c r="B130" s="163"/>
      <c r="C130" s="163"/>
      <c r="D130" s="163"/>
      <c r="E130" s="163"/>
      <c r="F130" s="80"/>
      <c r="G130" s="81"/>
      <c r="H130" s="81"/>
      <c r="I130" s="81"/>
      <c r="J130" s="81"/>
      <c r="K130" s="81"/>
      <c r="L130" s="81"/>
      <c r="M130" s="79"/>
      <c r="X130" s="15"/>
      <c r="Y130" s="15"/>
      <c r="Z130" s="15"/>
      <c r="AA130" s="15"/>
      <c r="AB130" s="15"/>
      <c r="AC130" s="15"/>
      <c r="AG130" s="15"/>
      <c r="AH130" s="15"/>
      <c r="AI130" s="15"/>
    </row>
    <row r="131" spans="1:35" s="66" customFormat="1" ht="24.95" customHeight="1" x14ac:dyDescent="0.2">
      <c r="A131" s="76">
        <v>105</v>
      </c>
      <c r="B131" s="163"/>
      <c r="C131" s="163"/>
      <c r="D131" s="163"/>
      <c r="E131" s="163"/>
      <c r="F131" s="80"/>
      <c r="G131" s="81"/>
      <c r="H131" s="81"/>
      <c r="I131" s="81"/>
      <c r="J131" s="81"/>
      <c r="K131" s="81"/>
      <c r="L131" s="81"/>
      <c r="M131" s="79"/>
      <c r="X131" s="15"/>
      <c r="Y131" s="15"/>
      <c r="Z131" s="15"/>
      <c r="AA131" s="15"/>
      <c r="AB131" s="15"/>
      <c r="AC131" s="15"/>
      <c r="AG131" s="15"/>
      <c r="AH131" s="15"/>
      <c r="AI131" s="15"/>
    </row>
    <row r="132" spans="1:35" s="66" customFormat="1" ht="24.95" customHeight="1" x14ac:dyDescent="0.2">
      <c r="A132" s="76">
        <v>106</v>
      </c>
      <c r="B132" s="163"/>
      <c r="C132" s="163"/>
      <c r="D132" s="163"/>
      <c r="E132" s="163"/>
      <c r="F132" s="80"/>
      <c r="G132" s="81"/>
      <c r="H132" s="81"/>
      <c r="I132" s="81"/>
      <c r="J132" s="81"/>
      <c r="K132" s="81"/>
      <c r="L132" s="81"/>
      <c r="M132" s="79"/>
      <c r="X132" s="15"/>
      <c r="Y132" s="15"/>
      <c r="Z132" s="15"/>
      <c r="AA132" s="15"/>
      <c r="AB132" s="15"/>
      <c r="AC132" s="15"/>
      <c r="AG132" s="15"/>
      <c r="AH132" s="15"/>
      <c r="AI132" s="15"/>
    </row>
    <row r="133" spans="1:35" s="66" customFormat="1" ht="24.95" customHeight="1" x14ac:dyDescent="0.2">
      <c r="A133" s="76">
        <v>107</v>
      </c>
      <c r="B133" s="163"/>
      <c r="C133" s="163"/>
      <c r="D133" s="163"/>
      <c r="E133" s="163"/>
      <c r="F133" s="80"/>
      <c r="G133" s="81"/>
      <c r="H133" s="81"/>
      <c r="I133" s="81"/>
      <c r="J133" s="81"/>
      <c r="K133" s="81"/>
      <c r="L133" s="81"/>
      <c r="M133" s="79"/>
      <c r="X133" s="15"/>
      <c r="Y133" s="15"/>
      <c r="Z133" s="15"/>
      <c r="AA133" s="15"/>
      <c r="AB133" s="15"/>
      <c r="AC133" s="15"/>
      <c r="AG133" s="15"/>
      <c r="AH133" s="15"/>
      <c r="AI133" s="15"/>
    </row>
    <row r="134" spans="1:35" s="66" customFormat="1" ht="24.95" customHeight="1" x14ac:dyDescent="0.2">
      <c r="A134" s="76">
        <v>108</v>
      </c>
      <c r="B134" s="163"/>
      <c r="C134" s="163"/>
      <c r="D134" s="163"/>
      <c r="E134" s="163"/>
      <c r="F134" s="80"/>
      <c r="G134" s="81"/>
      <c r="H134" s="81"/>
      <c r="I134" s="81"/>
      <c r="J134" s="81"/>
      <c r="K134" s="81"/>
      <c r="L134" s="81"/>
      <c r="M134" s="79"/>
      <c r="X134" s="15"/>
      <c r="Y134" s="15"/>
      <c r="Z134" s="15"/>
      <c r="AA134" s="15"/>
      <c r="AB134" s="15"/>
      <c r="AC134" s="15"/>
      <c r="AG134" s="15"/>
      <c r="AH134" s="15"/>
      <c r="AI134" s="15"/>
    </row>
    <row r="135" spans="1:35" s="66" customFormat="1" ht="24.95" customHeight="1" x14ac:dyDescent="0.2">
      <c r="A135" s="76">
        <v>109</v>
      </c>
      <c r="B135" s="163"/>
      <c r="C135" s="163"/>
      <c r="D135" s="163"/>
      <c r="E135" s="163"/>
      <c r="F135" s="80"/>
      <c r="G135" s="81"/>
      <c r="H135" s="81"/>
      <c r="I135" s="81"/>
      <c r="J135" s="81"/>
      <c r="K135" s="81"/>
      <c r="L135" s="81"/>
      <c r="M135" s="79"/>
      <c r="X135" s="15"/>
      <c r="Y135" s="15"/>
      <c r="Z135" s="15"/>
      <c r="AA135" s="15"/>
      <c r="AB135" s="15"/>
      <c r="AC135" s="15"/>
      <c r="AG135" s="15"/>
      <c r="AH135" s="15"/>
      <c r="AI135" s="15"/>
    </row>
    <row r="136" spans="1:35" s="66" customFormat="1" ht="24.95" customHeight="1" x14ac:dyDescent="0.2">
      <c r="A136" s="76">
        <v>110</v>
      </c>
      <c r="B136" s="163"/>
      <c r="C136" s="163"/>
      <c r="D136" s="163"/>
      <c r="E136" s="163"/>
      <c r="F136" s="80"/>
      <c r="G136" s="81"/>
      <c r="H136" s="81"/>
      <c r="I136" s="81"/>
      <c r="J136" s="81"/>
      <c r="K136" s="81"/>
      <c r="L136" s="81"/>
      <c r="M136" s="79"/>
      <c r="X136" s="15"/>
      <c r="Y136" s="15"/>
      <c r="Z136" s="15"/>
      <c r="AA136" s="15"/>
      <c r="AB136" s="15"/>
      <c r="AC136" s="15"/>
      <c r="AG136" s="15"/>
      <c r="AH136" s="15"/>
      <c r="AI136" s="15"/>
    </row>
    <row r="137" spans="1:35" s="66" customFormat="1" ht="24.95" customHeight="1" x14ac:dyDescent="0.2">
      <c r="A137" s="76">
        <v>111</v>
      </c>
      <c r="B137" s="163"/>
      <c r="C137" s="163"/>
      <c r="D137" s="163"/>
      <c r="E137" s="163"/>
      <c r="F137" s="80"/>
      <c r="G137" s="81"/>
      <c r="H137" s="81"/>
      <c r="I137" s="81"/>
      <c r="J137" s="81"/>
      <c r="K137" s="81"/>
      <c r="L137" s="81"/>
      <c r="M137" s="79"/>
      <c r="X137" s="15"/>
      <c r="Y137" s="15"/>
      <c r="Z137" s="15"/>
      <c r="AA137" s="15"/>
      <c r="AB137" s="15"/>
      <c r="AC137" s="15"/>
      <c r="AG137" s="15"/>
      <c r="AH137" s="15"/>
      <c r="AI137" s="15"/>
    </row>
    <row r="138" spans="1:35" s="66" customFormat="1" ht="24.95" customHeight="1" x14ac:dyDescent="0.2">
      <c r="A138" s="76">
        <v>112</v>
      </c>
      <c r="B138" s="163"/>
      <c r="C138" s="163"/>
      <c r="D138" s="163"/>
      <c r="E138" s="163"/>
      <c r="F138" s="80"/>
      <c r="G138" s="81"/>
      <c r="H138" s="81"/>
      <c r="I138" s="81"/>
      <c r="J138" s="81"/>
      <c r="K138" s="81"/>
      <c r="L138" s="81"/>
      <c r="M138" s="79"/>
      <c r="X138" s="15"/>
      <c r="Y138" s="15"/>
      <c r="Z138" s="15"/>
      <c r="AA138" s="15"/>
      <c r="AB138" s="15"/>
      <c r="AC138" s="15"/>
      <c r="AG138" s="15"/>
      <c r="AH138" s="15"/>
      <c r="AI138" s="15"/>
    </row>
    <row r="139" spans="1:35" s="66" customFormat="1" ht="24.95" customHeight="1" x14ac:dyDescent="0.2">
      <c r="A139" s="76">
        <v>113</v>
      </c>
      <c r="B139" s="163"/>
      <c r="C139" s="163"/>
      <c r="D139" s="163"/>
      <c r="E139" s="163"/>
      <c r="F139" s="80"/>
      <c r="G139" s="81"/>
      <c r="H139" s="81"/>
      <c r="I139" s="81"/>
      <c r="J139" s="81"/>
      <c r="K139" s="81"/>
      <c r="L139" s="81"/>
      <c r="M139" s="79"/>
      <c r="X139" s="15"/>
      <c r="Y139" s="15"/>
      <c r="Z139" s="15"/>
      <c r="AA139" s="15"/>
      <c r="AB139" s="15"/>
      <c r="AC139" s="15"/>
      <c r="AG139" s="15"/>
      <c r="AH139" s="15"/>
      <c r="AI139" s="15"/>
    </row>
    <row r="140" spans="1:35" s="66" customFormat="1" ht="24.95" customHeight="1" x14ac:dyDescent="0.2">
      <c r="A140" s="76">
        <v>114</v>
      </c>
      <c r="B140" s="163"/>
      <c r="C140" s="163"/>
      <c r="D140" s="163"/>
      <c r="E140" s="163"/>
      <c r="F140" s="80"/>
      <c r="G140" s="81"/>
      <c r="H140" s="81"/>
      <c r="I140" s="81"/>
      <c r="J140" s="81"/>
      <c r="K140" s="81"/>
      <c r="L140" s="81"/>
      <c r="M140" s="79"/>
      <c r="X140" s="15"/>
      <c r="Y140" s="15"/>
      <c r="Z140" s="15"/>
      <c r="AA140" s="15"/>
      <c r="AB140" s="15"/>
      <c r="AC140" s="15"/>
      <c r="AG140" s="15"/>
      <c r="AH140" s="15"/>
      <c r="AI140" s="15"/>
    </row>
    <row r="141" spans="1:35" s="66" customFormat="1" ht="24.95" customHeight="1" x14ac:dyDescent="0.2">
      <c r="A141" s="76">
        <v>115</v>
      </c>
      <c r="B141" s="163"/>
      <c r="C141" s="163"/>
      <c r="D141" s="163"/>
      <c r="E141" s="163"/>
      <c r="F141" s="80"/>
      <c r="G141" s="81"/>
      <c r="H141" s="81"/>
      <c r="I141" s="81"/>
      <c r="J141" s="81"/>
      <c r="K141" s="81"/>
      <c r="L141" s="81"/>
      <c r="M141" s="79"/>
      <c r="X141" s="15"/>
      <c r="Y141" s="15"/>
      <c r="Z141" s="15"/>
      <c r="AA141" s="15"/>
      <c r="AB141" s="15"/>
      <c r="AC141" s="15"/>
      <c r="AG141" s="15"/>
      <c r="AH141" s="15"/>
      <c r="AI141" s="15"/>
    </row>
    <row r="142" spans="1:35" s="66" customFormat="1" ht="24.95" customHeight="1" x14ac:dyDescent="0.2">
      <c r="A142" s="76">
        <v>116</v>
      </c>
      <c r="B142" s="163"/>
      <c r="C142" s="163"/>
      <c r="D142" s="163"/>
      <c r="E142" s="163"/>
      <c r="F142" s="80"/>
      <c r="G142" s="81"/>
      <c r="H142" s="81"/>
      <c r="I142" s="81"/>
      <c r="J142" s="81"/>
      <c r="K142" s="81"/>
      <c r="L142" s="81"/>
      <c r="M142" s="79"/>
      <c r="X142" s="15"/>
      <c r="Y142" s="15"/>
      <c r="Z142" s="15"/>
      <c r="AA142" s="15"/>
      <c r="AB142" s="15"/>
      <c r="AC142" s="15"/>
      <c r="AG142" s="15"/>
      <c r="AH142" s="15"/>
      <c r="AI142" s="15"/>
    </row>
    <row r="143" spans="1:35" s="66" customFormat="1" ht="24.95" customHeight="1" x14ac:dyDescent="0.2">
      <c r="A143" s="76">
        <v>117</v>
      </c>
      <c r="B143" s="163"/>
      <c r="C143" s="163"/>
      <c r="D143" s="163"/>
      <c r="E143" s="163"/>
      <c r="F143" s="80"/>
      <c r="G143" s="81"/>
      <c r="H143" s="81"/>
      <c r="I143" s="81"/>
      <c r="J143" s="81"/>
      <c r="K143" s="81"/>
      <c r="L143" s="81"/>
      <c r="M143" s="79"/>
      <c r="X143" s="15"/>
      <c r="Y143" s="15"/>
      <c r="Z143" s="15"/>
      <c r="AA143" s="15"/>
      <c r="AB143" s="15"/>
      <c r="AC143" s="15"/>
      <c r="AG143" s="15"/>
      <c r="AH143" s="15"/>
      <c r="AI143" s="15"/>
    </row>
    <row r="144" spans="1:35" s="66" customFormat="1" ht="24.95" customHeight="1" x14ac:dyDescent="0.2">
      <c r="A144" s="76">
        <v>118</v>
      </c>
      <c r="B144" s="163"/>
      <c r="C144" s="163"/>
      <c r="D144" s="163"/>
      <c r="E144" s="163"/>
      <c r="F144" s="80"/>
      <c r="G144" s="81"/>
      <c r="H144" s="81"/>
      <c r="I144" s="81"/>
      <c r="J144" s="81"/>
      <c r="K144" s="81"/>
      <c r="L144" s="81"/>
      <c r="M144" s="79"/>
      <c r="X144" s="15"/>
      <c r="Y144" s="15"/>
      <c r="Z144" s="15"/>
      <c r="AA144" s="15"/>
      <c r="AB144" s="15"/>
      <c r="AC144" s="15"/>
      <c r="AG144" s="15"/>
      <c r="AH144" s="15"/>
      <c r="AI144" s="15"/>
    </row>
    <row r="145" spans="1:35" s="66" customFormat="1" ht="24.95" customHeight="1" x14ac:dyDescent="0.2">
      <c r="A145" s="76">
        <v>119</v>
      </c>
      <c r="B145" s="163"/>
      <c r="C145" s="163"/>
      <c r="D145" s="163"/>
      <c r="E145" s="163"/>
      <c r="F145" s="80"/>
      <c r="G145" s="81"/>
      <c r="H145" s="81"/>
      <c r="I145" s="81"/>
      <c r="J145" s="81"/>
      <c r="K145" s="81"/>
      <c r="L145" s="81"/>
      <c r="M145" s="79"/>
      <c r="X145" s="15"/>
      <c r="Y145" s="15"/>
      <c r="Z145" s="15"/>
      <c r="AA145" s="15"/>
      <c r="AB145" s="15"/>
      <c r="AC145" s="15"/>
      <c r="AG145" s="15"/>
      <c r="AH145" s="15"/>
      <c r="AI145" s="15"/>
    </row>
    <row r="146" spans="1:35" s="66" customFormat="1" ht="24.95" customHeight="1" x14ac:dyDescent="0.2">
      <c r="A146" s="76">
        <v>120</v>
      </c>
      <c r="B146" s="163"/>
      <c r="C146" s="163"/>
      <c r="D146" s="163"/>
      <c r="E146" s="163"/>
      <c r="F146" s="80"/>
      <c r="G146" s="81"/>
      <c r="H146" s="81"/>
      <c r="I146" s="81"/>
      <c r="J146" s="81"/>
      <c r="K146" s="81"/>
      <c r="L146" s="81"/>
      <c r="M146" s="79"/>
      <c r="X146" s="15"/>
      <c r="Y146" s="15"/>
      <c r="Z146" s="15"/>
      <c r="AA146" s="15"/>
      <c r="AB146" s="15"/>
      <c r="AC146" s="15"/>
      <c r="AG146" s="15"/>
      <c r="AH146" s="15"/>
      <c r="AI146" s="15"/>
    </row>
    <row r="147" spans="1:35" s="66" customFormat="1" ht="24.95" customHeight="1" x14ac:dyDescent="0.2">
      <c r="A147" s="76">
        <v>121</v>
      </c>
      <c r="B147" s="163"/>
      <c r="C147" s="163"/>
      <c r="D147" s="163"/>
      <c r="E147" s="163"/>
      <c r="F147" s="80"/>
      <c r="G147" s="81"/>
      <c r="H147" s="81"/>
      <c r="I147" s="81"/>
      <c r="J147" s="81"/>
      <c r="K147" s="81"/>
      <c r="L147" s="81"/>
      <c r="M147" s="79"/>
      <c r="X147" s="15"/>
      <c r="Y147" s="15"/>
      <c r="Z147" s="15"/>
      <c r="AA147" s="15"/>
      <c r="AB147" s="15"/>
      <c r="AC147" s="15"/>
      <c r="AG147" s="15"/>
      <c r="AH147" s="15"/>
      <c r="AI147" s="15"/>
    </row>
    <row r="148" spans="1:35" s="66" customFormat="1" ht="24.95" customHeight="1" x14ac:dyDescent="0.2">
      <c r="A148" s="76">
        <v>122</v>
      </c>
      <c r="B148" s="163"/>
      <c r="C148" s="163"/>
      <c r="D148" s="163"/>
      <c r="E148" s="163"/>
      <c r="F148" s="80"/>
      <c r="G148" s="81"/>
      <c r="H148" s="81"/>
      <c r="I148" s="81"/>
      <c r="J148" s="81"/>
      <c r="K148" s="81"/>
      <c r="L148" s="81"/>
      <c r="M148" s="79"/>
      <c r="X148" s="15"/>
      <c r="Y148" s="15"/>
      <c r="Z148" s="15"/>
      <c r="AA148" s="15"/>
      <c r="AB148" s="15"/>
      <c r="AC148" s="15"/>
      <c r="AG148" s="15"/>
      <c r="AH148" s="15"/>
      <c r="AI148" s="15"/>
    </row>
    <row r="149" spans="1:35" s="66" customFormat="1" ht="24.95" customHeight="1" x14ac:dyDescent="0.2">
      <c r="A149" s="76">
        <v>123</v>
      </c>
      <c r="B149" s="163"/>
      <c r="C149" s="163"/>
      <c r="D149" s="163"/>
      <c r="E149" s="163"/>
      <c r="F149" s="80"/>
      <c r="G149" s="81"/>
      <c r="H149" s="81"/>
      <c r="I149" s="81"/>
      <c r="J149" s="81"/>
      <c r="K149" s="81"/>
      <c r="L149" s="81"/>
      <c r="M149" s="79"/>
      <c r="X149" s="15"/>
      <c r="Y149" s="15"/>
      <c r="Z149" s="15"/>
      <c r="AA149" s="15"/>
      <c r="AB149" s="15"/>
      <c r="AC149" s="15"/>
      <c r="AG149" s="15"/>
      <c r="AH149" s="15"/>
      <c r="AI149" s="15"/>
    </row>
    <row r="150" spans="1:35" s="66" customFormat="1" ht="24.95" customHeight="1" x14ac:dyDescent="0.2">
      <c r="A150" s="76">
        <v>124</v>
      </c>
      <c r="B150" s="163"/>
      <c r="C150" s="163"/>
      <c r="D150" s="163"/>
      <c r="E150" s="163"/>
      <c r="F150" s="80"/>
      <c r="G150" s="81"/>
      <c r="H150" s="81"/>
      <c r="I150" s="81"/>
      <c r="J150" s="81"/>
      <c r="K150" s="81"/>
      <c r="L150" s="81"/>
      <c r="M150" s="79"/>
      <c r="X150" s="15"/>
      <c r="Y150" s="15"/>
      <c r="Z150" s="15"/>
      <c r="AA150" s="15"/>
      <c r="AB150" s="15"/>
      <c r="AC150" s="15"/>
      <c r="AG150" s="15"/>
      <c r="AH150" s="15"/>
      <c r="AI150" s="15"/>
    </row>
    <row r="151" spans="1:35" s="66" customFormat="1" ht="24.95" customHeight="1" x14ac:dyDescent="0.2">
      <c r="A151" s="76">
        <v>125</v>
      </c>
      <c r="B151" s="163"/>
      <c r="C151" s="163"/>
      <c r="D151" s="163"/>
      <c r="E151" s="163"/>
      <c r="F151" s="80"/>
      <c r="G151" s="81"/>
      <c r="H151" s="81"/>
      <c r="I151" s="81"/>
      <c r="J151" s="81"/>
      <c r="K151" s="81"/>
      <c r="L151" s="81"/>
      <c r="M151" s="79"/>
      <c r="X151" s="15"/>
      <c r="Y151" s="15"/>
      <c r="Z151" s="15"/>
      <c r="AA151" s="15"/>
      <c r="AB151" s="15"/>
      <c r="AC151" s="15"/>
      <c r="AG151" s="15"/>
      <c r="AH151" s="15"/>
      <c r="AI151" s="15"/>
    </row>
    <row r="152" spans="1:35" s="66" customFormat="1" ht="24.95" customHeight="1" x14ac:dyDescent="0.2">
      <c r="A152" s="76">
        <v>126</v>
      </c>
      <c r="B152" s="163"/>
      <c r="C152" s="163"/>
      <c r="D152" s="163"/>
      <c r="E152" s="163"/>
      <c r="F152" s="80"/>
      <c r="G152" s="81"/>
      <c r="H152" s="81"/>
      <c r="I152" s="81"/>
      <c r="J152" s="81"/>
      <c r="K152" s="81"/>
      <c r="L152" s="81"/>
      <c r="M152" s="79"/>
      <c r="X152" s="15"/>
      <c r="Y152" s="15"/>
      <c r="Z152" s="15"/>
      <c r="AA152" s="15"/>
      <c r="AB152" s="15"/>
      <c r="AC152" s="15"/>
      <c r="AG152" s="15"/>
      <c r="AH152" s="15"/>
      <c r="AI152" s="15"/>
    </row>
    <row r="153" spans="1:35" s="66" customFormat="1" ht="24.95" customHeight="1" x14ac:dyDescent="0.2">
      <c r="A153" s="76">
        <v>127</v>
      </c>
      <c r="B153" s="163"/>
      <c r="C153" s="163"/>
      <c r="D153" s="163"/>
      <c r="E153" s="163"/>
      <c r="F153" s="80"/>
      <c r="G153" s="81"/>
      <c r="H153" s="81"/>
      <c r="I153" s="81"/>
      <c r="J153" s="81"/>
      <c r="K153" s="81"/>
      <c r="L153" s="81"/>
      <c r="M153" s="79"/>
      <c r="X153" s="15"/>
      <c r="Y153" s="15"/>
      <c r="Z153" s="15"/>
      <c r="AA153" s="15"/>
      <c r="AB153" s="15"/>
      <c r="AC153" s="15"/>
      <c r="AG153" s="15"/>
      <c r="AH153" s="15"/>
      <c r="AI153" s="15"/>
    </row>
    <row r="154" spans="1:35" s="66" customFormat="1" ht="24.95" customHeight="1" x14ac:dyDescent="0.2">
      <c r="A154" s="76">
        <v>128</v>
      </c>
      <c r="B154" s="163"/>
      <c r="C154" s="163"/>
      <c r="D154" s="163"/>
      <c r="E154" s="163"/>
      <c r="F154" s="80"/>
      <c r="G154" s="81"/>
      <c r="H154" s="81"/>
      <c r="I154" s="81"/>
      <c r="J154" s="81"/>
      <c r="K154" s="81"/>
      <c r="L154" s="81"/>
      <c r="M154" s="79"/>
      <c r="X154" s="15"/>
      <c r="Y154" s="15"/>
      <c r="Z154" s="15"/>
      <c r="AA154" s="15"/>
      <c r="AB154" s="15"/>
      <c r="AC154" s="15"/>
      <c r="AG154" s="15"/>
      <c r="AH154" s="15"/>
      <c r="AI154" s="15"/>
    </row>
    <row r="155" spans="1:35" s="66" customFormat="1" ht="24.95" customHeight="1" x14ac:dyDescent="0.2">
      <c r="A155" s="76">
        <v>129</v>
      </c>
      <c r="B155" s="163"/>
      <c r="C155" s="163"/>
      <c r="D155" s="163"/>
      <c r="E155" s="163"/>
      <c r="F155" s="80"/>
      <c r="G155" s="81"/>
      <c r="H155" s="81"/>
      <c r="I155" s="81"/>
      <c r="J155" s="81"/>
      <c r="K155" s="81"/>
      <c r="L155" s="81"/>
      <c r="M155" s="79"/>
      <c r="X155" s="15"/>
      <c r="Y155" s="15"/>
      <c r="Z155" s="15"/>
      <c r="AA155" s="15"/>
      <c r="AB155" s="15"/>
      <c r="AC155" s="15"/>
      <c r="AG155" s="15"/>
      <c r="AH155" s="15"/>
      <c r="AI155" s="15"/>
    </row>
    <row r="156" spans="1:35" s="66" customFormat="1" ht="24.95" customHeight="1" x14ac:dyDescent="0.2">
      <c r="A156" s="76">
        <v>130</v>
      </c>
      <c r="B156" s="163"/>
      <c r="C156" s="163"/>
      <c r="D156" s="163"/>
      <c r="E156" s="163"/>
      <c r="F156" s="80"/>
      <c r="G156" s="81"/>
      <c r="H156" s="81"/>
      <c r="I156" s="81"/>
      <c r="J156" s="81"/>
      <c r="K156" s="81"/>
      <c r="L156" s="81"/>
      <c r="M156" s="79"/>
      <c r="X156" s="15"/>
      <c r="Y156" s="15"/>
      <c r="Z156" s="15"/>
      <c r="AA156" s="15"/>
      <c r="AB156" s="15"/>
      <c r="AC156" s="15"/>
      <c r="AG156" s="15"/>
      <c r="AH156" s="15"/>
      <c r="AI156" s="15"/>
    </row>
    <row r="157" spans="1:35" s="66" customFormat="1" ht="24.95" customHeight="1" x14ac:dyDescent="0.2">
      <c r="A157" s="76">
        <v>131</v>
      </c>
      <c r="B157" s="163"/>
      <c r="C157" s="163"/>
      <c r="D157" s="163"/>
      <c r="E157" s="163"/>
      <c r="F157" s="80"/>
      <c r="G157" s="81"/>
      <c r="H157" s="81"/>
      <c r="I157" s="81"/>
      <c r="J157" s="81"/>
      <c r="K157" s="81"/>
      <c r="L157" s="81"/>
      <c r="M157" s="79"/>
      <c r="X157" s="15"/>
      <c r="Y157" s="15"/>
      <c r="Z157" s="15"/>
      <c r="AA157" s="15"/>
      <c r="AB157" s="15"/>
      <c r="AC157" s="15"/>
      <c r="AG157" s="15"/>
      <c r="AH157" s="15"/>
      <c r="AI157" s="15"/>
    </row>
    <row r="158" spans="1:35" s="66" customFormat="1" ht="24.95" customHeight="1" x14ac:dyDescent="0.2">
      <c r="A158" s="76">
        <v>132</v>
      </c>
      <c r="B158" s="163"/>
      <c r="C158" s="163"/>
      <c r="D158" s="163"/>
      <c r="E158" s="163"/>
      <c r="F158" s="80"/>
      <c r="G158" s="81"/>
      <c r="H158" s="81"/>
      <c r="I158" s="81"/>
      <c r="J158" s="81"/>
      <c r="K158" s="81"/>
      <c r="L158" s="81"/>
      <c r="M158" s="79"/>
      <c r="X158" s="15"/>
      <c r="Y158" s="15"/>
      <c r="Z158" s="15"/>
      <c r="AA158" s="15"/>
      <c r="AB158" s="15"/>
      <c r="AC158" s="15"/>
      <c r="AG158" s="15"/>
      <c r="AH158" s="15"/>
      <c r="AI158" s="15"/>
    </row>
    <row r="159" spans="1:35" s="66" customFormat="1" ht="24.95" customHeight="1" x14ac:dyDescent="0.2">
      <c r="A159" s="76">
        <v>133</v>
      </c>
      <c r="B159" s="163"/>
      <c r="C159" s="163"/>
      <c r="D159" s="163"/>
      <c r="E159" s="163"/>
      <c r="F159" s="80"/>
      <c r="G159" s="81"/>
      <c r="H159" s="81"/>
      <c r="I159" s="81"/>
      <c r="J159" s="81"/>
      <c r="K159" s="81"/>
      <c r="L159" s="81"/>
      <c r="M159" s="79"/>
      <c r="X159" s="15"/>
      <c r="Y159" s="15"/>
      <c r="Z159" s="15"/>
      <c r="AA159" s="15"/>
      <c r="AB159" s="15"/>
      <c r="AC159" s="15"/>
      <c r="AG159" s="15"/>
      <c r="AH159" s="15"/>
      <c r="AI159" s="15"/>
    </row>
    <row r="160" spans="1:35" s="66" customFormat="1" ht="24.95" customHeight="1" x14ac:dyDescent="0.2">
      <c r="A160" s="76">
        <v>134</v>
      </c>
      <c r="B160" s="163"/>
      <c r="C160" s="163"/>
      <c r="D160" s="163"/>
      <c r="E160" s="163"/>
      <c r="F160" s="80"/>
      <c r="G160" s="81"/>
      <c r="H160" s="81"/>
      <c r="I160" s="81"/>
      <c r="J160" s="81"/>
      <c r="K160" s="81"/>
      <c r="L160" s="81"/>
      <c r="M160" s="79"/>
      <c r="X160" s="15"/>
      <c r="Y160" s="15"/>
      <c r="Z160" s="15"/>
      <c r="AA160" s="15"/>
      <c r="AB160" s="15"/>
      <c r="AC160" s="15"/>
      <c r="AG160" s="15"/>
      <c r="AH160" s="15"/>
      <c r="AI160" s="15"/>
    </row>
    <row r="161" spans="1:35" s="66" customFormat="1" ht="24.95" customHeight="1" x14ac:dyDescent="0.2">
      <c r="A161" s="76">
        <v>135</v>
      </c>
      <c r="B161" s="163"/>
      <c r="C161" s="163"/>
      <c r="D161" s="163"/>
      <c r="E161" s="163"/>
      <c r="F161" s="80"/>
      <c r="G161" s="81"/>
      <c r="H161" s="81"/>
      <c r="I161" s="81"/>
      <c r="J161" s="81"/>
      <c r="K161" s="81"/>
      <c r="L161" s="81"/>
      <c r="M161" s="79"/>
      <c r="X161" s="15"/>
      <c r="Y161" s="15"/>
      <c r="Z161" s="15"/>
      <c r="AA161" s="15"/>
      <c r="AB161" s="15"/>
      <c r="AC161" s="15"/>
      <c r="AG161" s="15"/>
      <c r="AH161" s="15"/>
      <c r="AI161" s="15"/>
    </row>
    <row r="162" spans="1:35" s="66" customFormat="1" ht="24.95" customHeight="1" x14ac:dyDescent="0.2">
      <c r="A162" s="76">
        <v>136</v>
      </c>
      <c r="B162" s="163"/>
      <c r="C162" s="163"/>
      <c r="D162" s="163"/>
      <c r="E162" s="163"/>
      <c r="F162" s="80"/>
      <c r="G162" s="81"/>
      <c r="H162" s="81"/>
      <c r="I162" s="81"/>
      <c r="J162" s="81"/>
      <c r="K162" s="81"/>
      <c r="L162" s="81"/>
      <c r="M162" s="79"/>
      <c r="X162" s="15"/>
      <c r="Y162" s="15"/>
      <c r="Z162" s="15"/>
      <c r="AA162" s="15"/>
      <c r="AB162" s="15"/>
      <c r="AC162" s="15"/>
      <c r="AG162" s="15"/>
      <c r="AH162" s="15"/>
      <c r="AI162" s="15"/>
    </row>
    <row r="163" spans="1:35" s="66" customFormat="1" ht="24.95" customHeight="1" x14ac:dyDescent="0.2">
      <c r="A163" s="76">
        <v>137</v>
      </c>
      <c r="B163" s="163"/>
      <c r="C163" s="163"/>
      <c r="D163" s="163"/>
      <c r="E163" s="163"/>
      <c r="F163" s="80"/>
      <c r="G163" s="81"/>
      <c r="H163" s="81"/>
      <c r="I163" s="81"/>
      <c r="J163" s="81"/>
      <c r="K163" s="81"/>
      <c r="L163" s="81"/>
      <c r="M163" s="79"/>
      <c r="X163" s="15"/>
      <c r="Y163" s="15"/>
      <c r="Z163" s="15"/>
      <c r="AA163" s="15"/>
      <c r="AB163" s="15"/>
      <c r="AC163" s="15"/>
      <c r="AG163" s="15"/>
      <c r="AH163" s="15"/>
      <c r="AI163" s="15"/>
    </row>
    <row r="164" spans="1:35" s="66" customFormat="1" ht="24.95" customHeight="1" x14ac:dyDescent="0.2">
      <c r="A164" s="76">
        <v>138</v>
      </c>
      <c r="B164" s="163"/>
      <c r="C164" s="163"/>
      <c r="D164" s="163"/>
      <c r="E164" s="163"/>
      <c r="F164" s="80"/>
      <c r="G164" s="81"/>
      <c r="H164" s="81"/>
      <c r="I164" s="81"/>
      <c r="J164" s="81"/>
      <c r="K164" s="81"/>
      <c r="L164" s="81"/>
      <c r="M164" s="79"/>
      <c r="X164" s="15"/>
      <c r="Y164" s="15"/>
      <c r="Z164" s="15"/>
      <c r="AA164" s="15"/>
      <c r="AB164" s="15"/>
      <c r="AC164" s="15"/>
      <c r="AG164" s="15"/>
      <c r="AH164" s="15"/>
      <c r="AI164" s="15"/>
    </row>
    <row r="165" spans="1:35" s="66" customFormat="1" ht="24.95" customHeight="1" x14ac:dyDescent="0.2">
      <c r="A165" s="76">
        <v>139</v>
      </c>
      <c r="B165" s="163"/>
      <c r="C165" s="163"/>
      <c r="D165" s="163"/>
      <c r="E165" s="163"/>
      <c r="F165" s="80"/>
      <c r="G165" s="81"/>
      <c r="H165" s="81"/>
      <c r="I165" s="81"/>
      <c r="J165" s="81"/>
      <c r="K165" s="81"/>
      <c r="L165" s="81"/>
      <c r="M165" s="79"/>
      <c r="X165" s="15"/>
      <c r="Y165" s="15"/>
      <c r="Z165" s="15"/>
      <c r="AA165" s="15"/>
      <c r="AB165" s="15"/>
      <c r="AC165" s="15"/>
      <c r="AG165" s="15"/>
      <c r="AH165" s="15"/>
      <c r="AI165" s="15"/>
    </row>
    <row r="166" spans="1:35" s="66" customFormat="1" ht="24.95" customHeight="1" x14ac:dyDescent="0.2">
      <c r="A166" s="76">
        <v>140</v>
      </c>
      <c r="B166" s="163"/>
      <c r="C166" s="163"/>
      <c r="D166" s="163"/>
      <c r="E166" s="163"/>
      <c r="F166" s="80"/>
      <c r="G166" s="81"/>
      <c r="H166" s="81"/>
      <c r="I166" s="81"/>
      <c r="J166" s="81"/>
      <c r="K166" s="81"/>
      <c r="L166" s="81"/>
      <c r="M166" s="79"/>
      <c r="X166" s="15"/>
      <c r="Y166" s="15"/>
      <c r="Z166" s="15"/>
      <c r="AA166" s="15"/>
      <c r="AB166" s="15"/>
      <c r="AC166" s="15"/>
      <c r="AG166" s="15"/>
      <c r="AH166" s="15"/>
      <c r="AI166" s="15"/>
    </row>
    <row r="167" spans="1:35" s="66" customFormat="1" ht="24.95" customHeight="1" x14ac:dyDescent="0.2">
      <c r="A167" s="76">
        <v>141</v>
      </c>
      <c r="B167" s="163"/>
      <c r="C167" s="163"/>
      <c r="D167" s="163"/>
      <c r="E167" s="163"/>
      <c r="F167" s="80"/>
      <c r="G167" s="81"/>
      <c r="H167" s="81"/>
      <c r="I167" s="81"/>
      <c r="J167" s="81"/>
      <c r="K167" s="81"/>
      <c r="L167" s="81"/>
      <c r="M167" s="79"/>
      <c r="X167" s="15"/>
      <c r="Y167" s="15"/>
      <c r="Z167" s="15"/>
      <c r="AA167" s="15"/>
      <c r="AB167" s="15"/>
      <c r="AC167" s="15"/>
      <c r="AG167" s="15"/>
      <c r="AH167" s="15"/>
      <c r="AI167" s="15"/>
    </row>
    <row r="168" spans="1:35" s="66" customFormat="1" ht="24.95" customHeight="1" x14ac:dyDescent="0.2">
      <c r="A168" s="76">
        <v>142</v>
      </c>
      <c r="B168" s="163"/>
      <c r="C168" s="163"/>
      <c r="D168" s="163"/>
      <c r="E168" s="163"/>
      <c r="F168" s="80"/>
      <c r="G168" s="81"/>
      <c r="H168" s="81"/>
      <c r="I168" s="81"/>
      <c r="J168" s="81"/>
      <c r="K168" s="81"/>
      <c r="L168" s="81"/>
      <c r="M168" s="79"/>
      <c r="X168" s="15"/>
      <c r="Y168" s="15"/>
      <c r="Z168" s="15"/>
      <c r="AA168" s="15"/>
      <c r="AB168" s="15"/>
      <c r="AC168" s="15"/>
      <c r="AG168" s="15"/>
      <c r="AH168" s="15"/>
      <c r="AI168" s="15"/>
    </row>
    <row r="169" spans="1:35" s="66" customFormat="1" ht="24.95" customHeight="1" x14ac:dyDescent="0.2">
      <c r="A169" s="76">
        <v>143</v>
      </c>
      <c r="B169" s="163"/>
      <c r="C169" s="163"/>
      <c r="D169" s="163"/>
      <c r="E169" s="163"/>
      <c r="F169" s="80"/>
      <c r="G169" s="81"/>
      <c r="H169" s="81"/>
      <c r="I169" s="81"/>
      <c r="J169" s="81"/>
      <c r="K169" s="81"/>
      <c r="L169" s="81"/>
      <c r="M169" s="79"/>
      <c r="X169" s="15"/>
      <c r="Y169" s="15"/>
      <c r="Z169" s="15"/>
      <c r="AA169" s="15"/>
      <c r="AB169" s="15"/>
      <c r="AC169" s="15"/>
      <c r="AG169" s="15"/>
      <c r="AH169" s="15"/>
      <c r="AI169" s="15"/>
    </row>
    <row r="170" spans="1:35" s="66" customFormat="1" ht="24.95" customHeight="1" x14ac:dyDescent="0.2">
      <c r="A170" s="76">
        <v>144</v>
      </c>
      <c r="B170" s="163"/>
      <c r="C170" s="163"/>
      <c r="D170" s="163"/>
      <c r="E170" s="163"/>
      <c r="F170" s="80"/>
      <c r="G170" s="81"/>
      <c r="H170" s="81"/>
      <c r="I170" s="81"/>
      <c r="J170" s="81"/>
      <c r="K170" s="81"/>
      <c r="L170" s="81"/>
      <c r="M170" s="79"/>
      <c r="X170" s="15"/>
      <c r="Y170" s="15"/>
      <c r="Z170" s="15"/>
      <c r="AA170" s="15"/>
      <c r="AB170" s="15"/>
      <c r="AC170" s="15"/>
      <c r="AG170" s="15"/>
      <c r="AH170" s="15"/>
      <c r="AI170" s="15"/>
    </row>
    <row r="171" spans="1:35" s="66" customFormat="1" ht="24.95" customHeight="1" x14ac:dyDescent="0.2">
      <c r="A171" s="76">
        <v>145</v>
      </c>
      <c r="B171" s="163"/>
      <c r="C171" s="163"/>
      <c r="D171" s="163"/>
      <c r="E171" s="163"/>
      <c r="F171" s="80"/>
      <c r="G171" s="81"/>
      <c r="H171" s="81"/>
      <c r="I171" s="81"/>
      <c r="J171" s="81"/>
      <c r="K171" s="81"/>
      <c r="L171" s="81"/>
      <c r="M171" s="79"/>
      <c r="X171" s="15"/>
      <c r="Y171" s="15"/>
      <c r="Z171" s="15"/>
      <c r="AA171" s="15"/>
      <c r="AB171" s="15"/>
      <c r="AC171" s="15"/>
      <c r="AG171" s="15"/>
      <c r="AH171" s="15"/>
      <c r="AI171" s="15"/>
    </row>
    <row r="172" spans="1:35" s="66" customFormat="1" ht="24.95" customHeight="1" x14ac:dyDescent="0.2">
      <c r="A172" s="76">
        <v>146</v>
      </c>
      <c r="B172" s="163"/>
      <c r="C172" s="163"/>
      <c r="D172" s="163"/>
      <c r="E172" s="163"/>
      <c r="F172" s="80"/>
      <c r="G172" s="81"/>
      <c r="H172" s="81"/>
      <c r="I172" s="81"/>
      <c r="J172" s="81"/>
      <c r="K172" s="81"/>
      <c r="L172" s="81"/>
      <c r="M172" s="79"/>
      <c r="X172" s="15"/>
      <c r="Y172" s="15"/>
      <c r="Z172" s="15"/>
      <c r="AA172" s="15"/>
      <c r="AB172" s="15"/>
      <c r="AC172" s="15"/>
      <c r="AG172" s="15"/>
      <c r="AH172" s="15"/>
      <c r="AI172" s="15"/>
    </row>
    <row r="173" spans="1:35" s="66" customFormat="1" ht="24.95" customHeight="1" x14ac:dyDescent="0.2">
      <c r="A173" s="76">
        <v>147</v>
      </c>
      <c r="B173" s="163"/>
      <c r="C173" s="163"/>
      <c r="D173" s="163"/>
      <c r="E173" s="163"/>
      <c r="F173" s="80"/>
      <c r="G173" s="81"/>
      <c r="H173" s="81"/>
      <c r="I173" s="81"/>
      <c r="J173" s="81"/>
      <c r="K173" s="81"/>
      <c r="L173" s="81"/>
      <c r="M173" s="79"/>
      <c r="X173" s="15"/>
      <c r="Y173" s="15"/>
      <c r="Z173" s="15"/>
      <c r="AA173" s="15"/>
      <c r="AB173" s="15"/>
      <c r="AC173" s="15"/>
      <c r="AG173" s="15"/>
      <c r="AH173" s="15"/>
      <c r="AI173" s="15"/>
    </row>
    <row r="174" spans="1:35" s="66" customFormat="1" ht="24.95" customHeight="1" x14ac:dyDescent="0.2">
      <c r="A174" s="76">
        <v>148</v>
      </c>
      <c r="B174" s="163"/>
      <c r="C174" s="163"/>
      <c r="D174" s="163"/>
      <c r="E174" s="163"/>
      <c r="F174" s="80"/>
      <c r="G174" s="81"/>
      <c r="H174" s="81"/>
      <c r="I174" s="81"/>
      <c r="J174" s="81"/>
      <c r="K174" s="81"/>
      <c r="L174" s="81"/>
      <c r="M174" s="79"/>
      <c r="X174" s="15"/>
      <c r="Y174" s="15"/>
      <c r="Z174" s="15"/>
      <c r="AA174" s="15"/>
      <c r="AB174" s="15"/>
      <c r="AC174" s="15"/>
      <c r="AG174" s="15"/>
      <c r="AH174" s="15"/>
      <c r="AI174" s="15"/>
    </row>
    <row r="175" spans="1:35" s="66" customFormat="1" ht="24.95" customHeight="1" x14ac:dyDescent="0.2">
      <c r="A175" s="76">
        <v>149</v>
      </c>
      <c r="B175" s="163"/>
      <c r="C175" s="163"/>
      <c r="D175" s="163"/>
      <c r="E175" s="163"/>
      <c r="F175" s="80"/>
      <c r="G175" s="81"/>
      <c r="H175" s="81"/>
      <c r="I175" s="81"/>
      <c r="J175" s="81"/>
      <c r="K175" s="81"/>
      <c r="L175" s="81"/>
      <c r="M175" s="79"/>
      <c r="X175" s="15"/>
      <c r="Y175" s="15"/>
      <c r="Z175" s="15"/>
      <c r="AA175" s="15"/>
      <c r="AB175" s="15"/>
      <c r="AC175" s="15"/>
      <c r="AG175" s="15"/>
      <c r="AH175" s="15"/>
      <c r="AI175" s="15"/>
    </row>
    <row r="176" spans="1:35" s="66" customFormat="1" ht="24.95" customHeight="1" x14ac:dyDescent="0.2">
      <c r="A176" s="76">
        <v>150</v>
      </c>
      <c r="B176" s="163"/>
      <c r="C176" s="163"/>
      <c r="D176" s="163"/>
      <c r="E176" s="163"/>
      <c r="F176" s="80"/>
      <c r="G176" s="81"/>
      <c r="H176" s="81"/>
      <c r="I176" s="81"/>
      <c r="J176" s="81"/>
      <c r="K176" s="81"/>
      <c r="L176" s="81"/>
      <c r="M176" s="79"/>
      <c r="X176" s="15"/>
      <c r="Y176" s="15"/>
      <c r="Z176" s="15"/>
      <c r="AA176" s="15"/>
      <c r="AB176" s="15"/>
      <c r="AC176" s="15"/>
      <c r="AG176" s="15"/>
      <c r="AH176" s="15"/>
      <c r="AI176" s="15"/>
    </row>
    <row r="177" spans="1:35" s="66" customFormat="1" ht="24.95" customHeight="1" x14ac:dyDescent="0.2">
      <c r="A177" s="76">
        <v>151</v>
      </c>
      <c r="B177" s="163"/>
      <c r="C177" s="163"/>
      <c r="D177" s="163"/>
      <c r="E177" s="163"/>
      <c r="F177" s="80"/>
      <c r="G177" s="81"/>
      <c r="H177" s="81"/>
      <c r="I177" s="81"/>
      <c r="J177" s="81"/>
      <c r="K177" s="81"/>
      <c r="L177" s="81"/>
      <c r="M177" s="79"/>
      <c r="X177" s="15"/>
      <c r="Y177" s="15"/>
      <c r="Z177" s="15"/>
      <c r="AA177" s="15"/>
      <c r="AB177" s="15"/>
      <c r="AC177" s="15"/>
      <c r="AG177" s="15"/>
      <c r="AH177" s="15"/>
      <c r="AI177" s="15"/>
    </row>
    <row r="178" spans="1:35" s="66" customFormat="1" ht="24.95" customHeight="1" x14ac:dyDescent="0.2">
      <c r="A178" s="76">
        <v>152</v>
      </c>
      <c r="B178" s="163"/>
      <c r="C178" s="163"/>
      <c r="D178" s="163"/>
      <c r="E178" s="163"/>
      <c r="F178" s="80"/>
      <c r="G178" s="81"/>
      <c r="H178" s="81"/>
      <c r="I178" s="81"/>
      <c r="J178" s="81"/>
      <c r="K178" s="81"/>
      <c r="L178" s="81"/>
      <c r="M178" s="79"/>
      <c r="X178" s="15"/>
      <c r="Y178" s="15"/>
      <c r="Z178" s="15"/>
      <c r="AA178" s="15"/>
      <c r="AB178" s="15"/>
      <c r="AC178" s="15"/>
      <c r="AG178" s="15"/>
      <c r="AH178" s="15"/>
      <c r="AI178" s="15"/>
    </row>
    <row r="179" spans="1:35" s="66" customFormat="1" ht="24.95" customHeight="1" x14ac:dyDescent="0.2">
      <c r="A179" s="76">
        <v>153</v>
      </c>
      <c r="B179" s="163"/>
      <c r="C179" s="163"/>
      <c r="D179" s="163"/>
      <c r="E179" s="163"/>
      <c r="F179" s="80"/>
      <c r="G179" s="81"/>
      <c r="H179" s="81"/>
      <c r="I179" s="81"/>
      <c r="J179" s="81"/>
      <c r="K179" s="81"/>
      <c r="L179" s="81"/>
      <c r="M179" s="79"/>
      <c r="X179" s="15"/>
      <c r="Y179" s="15"/>
      <c r="Z179" s="15"/>
      <c r="AA179" s="15"/>
      <c r="AB179" s="15"/>
      <c r="AC179" s="15"/>
      <c r="AG179" s="15"/>
      <c r="AH179" s="15"/>
      <c r="AI179" s="15"/>
    </row>
    <row r="180" spans="1:35" s="66" customFormat="1" ht="24.95" customHeight="1" x14ac:dyDescent="0.2">
      <c r="A180" s="76">
        <v>154</v>
      </c>
      <c r="B180" s="163"/>
      <c r="C180" s="163"/>
      <c r="D180" s="163"/>
      <c r="E180" s="163"/>
      <c r="F180" s="80"/>
      <c r="G180" s="81"/>
      <c r="H180" s="81"/>
      <c r="I180" s="81"/>
      <c r="J180" s="81"/>
      <c r="K180" s="81"/>
      <c r="L180" s="81"/>
      <c r="M180" s="79"/>
      <c r="X180" s="15"/>
      <c r="Y180" s="15"/>
      <c r="Z180" s="15"/>
      <c r="AA180" s="15"/>
      <c r="AB180" s="15"/>
      <c r="AC180" s="15"/>
      <c r="AG180" s="15"/>
      <c r="AH180" s="15"/>
      <c r="AI180" s="15"/>
    </row>
    <row r="181" spans="1:35" s="66" customFormat="1" ht="24.95" customHeight="1" x14ac:dyDescent="0.2">
      <c r="A181" s="76">
        <v>155</v>
      </c>
      <c r="B181" s="163"/>
      <c r="C181" s="163"/>
      <c r="D181" s="163"/>
      <c r="E181" s="163"/>
      <c r="F181" s="80"/>
      <c r="G181" s="81"/>
      <c r="H181" s="81"/>
      <c r="I181" s="81"/>
      <c r="J181" s="81"/>
      <c r="K181" s="81"/>
      <c r="L181" s="81"/>
      <c r="M181" s="79"/>
      <c r="X181" s="15"/>
      <c r="Y181" s="15"/>
      <c r="Z181" s="15"/>
      <c r="AA181" s="15"/>
      <c r="AB181" s="15"/>
      <c r="AC181" s="15"/>
      <c r="AG181" s="15"/>
      <c r="AH181" s="15"/>
      <c r="AI181" s="15"/>
    </row>
    <row r="182" spans="1:35" s="66" customFormat="1" ht="24.95" customHeight="1" x14ac:dyDescent="0.2">
      <c r="A182" s="76">
        <v>156</v>
      </c>
      <c r="B182" s="163"/>
      <c r="C182" s="163"/>
      <c r="D182" s="163"/>
      <c r="E182" s="163"/>
      <c r="F182" s="80"/>
      <c r="G182" s="81"/>
      <c r="H182" s="81"/>
      <c r="I182" s="81"/>
      <c r="J182" s="81"/>
      <c r="K182" s="81"/>
      <c r="L182" s="81"/>
      <c r="M182" s="79"/>
      <c r="X182" s="15"/>
      <c r="Y182" s="15"/>
      <c r="Z182" s="15"/>
      <c r="AA182" s="15"/>
      <c r="AB182" s="15"/>
      <c r="AC182" s="15"/>
      <c r="AG182" s="15"/>
      <c r="AH182" s="15"/>
      <c r="AI182" s="15"/>
    </row>
    <row r="183" spans="1:35" s="66" customFormat="1" ht="24.95" customHeight="1" x14ac:dyDescent="0.2">
      <c r="A183" s="76">
        <v>157</v>
      </c>
      <c r="B183" s="163"/>
      <c r="C183" s="163"/>
      <c r="D183" s="163"/>
      <c r="E183" s="163"/>
      <c r="F183" s="80"/>
      <c r="G183" s="81"/>
      <c r="H183" s="81"/>
      <c r="I183" s="81"/>
      <c r="J183" s="81"/>
      <c r="K183" s="81"/>
      <c r="L183" s="81"/>
      <c r="M183" s="79"/>
      <c r="X183" s="15"/>
      <c r="Y183" s="15"/>
      <c r="Z183" s="15"/>
      <c r="AA183" s="15"/>
      <c r="AB183" s="15"/>
      <c r="AC183" s="15"/>
      <c r="AG183" s="15"/>
      <c r="AH183" s="15"/>
      <c r="AI183" s="15"/>
    </row>
    <row r="184" spans="1:35" s="66" customFormat="1" ht="24.95" customHeight="1" x14ac:dyDescent="0.2">
      <c r="A184" s="76">
        <v>158</v>
      </c>
      <c r="B184" s="163"/>
      <c r="C184" s="163"/>
      <c r="D184" s="163"/>
      <c r="E184" s="163"/>
      <c r="F184" s="80"/>
      <c r="G184" s="81"/>
      <c r="H184" s="81"/>
      <c r="I184" s="81"/>
      <c r="J184" s="81"/>
      <c r="K184" s="81"/>
      <c r="L184" s="81"/>
      <c r="M184" s="79"/>
      <c r="X184" s="15"/>
      <c r="Y184" s="15"/>
      <c r="Z184" s="15"/>
      <c r="AA184" s="15"/>
      <c r="AB184" s="15"/>
      <c r="AC184" s="15"/>
      <c r="AG184" s="15"/>
      <c r="AH184" s="15"/>
      <c r="AI184" s="15"/>
    </row>
    <row r="185" spans="1:35" s="66" customFormat="1" ht="24.95" customHeight="1" x14ac:dyDescent="0.2">
      <c r="A185" s="76">
        <v>159</v>
      </c>
      <c r="B185" s="163"/>
      <c r="C185" s="163"/>
      <c r="D185" s="163"/>
      <c r="E185" s="163"/>
      <c r="F185" s="80"/>
      <c r="G185" s="81"/>
      <c r="H185" s="81"/>
      <c r="I185" s="81"/>
      <c r="J185" s="81"/>
      <c r="K185" s="81"/>
      <c r="L185" s="81"/>
      <c r="M185" s="79"/>
      <c r="X185" s="15"/>
      <c r="Y185" s="15"/>
      <c r="Z185" s="15"/>
      <c r="AA185" s="15"/>
      <c r="AB185" s="15"/>
      <c r="AC185" s="15"/>
      <c r="AG185" s="15"/>
      <c r="AH185" s="15"/>
      <c r="AI185" s="15"/>
    </row>
    <row r="186" spans="1:35" s="66" customFormat="1" ht="24.95" customHeight="1" x14ac:dyDescent="0.2">
      <c r="A186" s="76">
        <v>160</v>
      </c>
      <c r="B186" s="163"/>
      <c r="C186" s="163"/>
      <c r="D186" s="163"/>
      <c r="E186" s="163"/>
      <c r="F186" s="80"/>
      <c r="G186" s="81"/>
      <c r="H186" s="81"/>
      <c r="I186" s="81"/>
      <c r="J186" s="81"/>
      <c r="K186" s="81"/>
      <c r="L186" s="81"/>
      <c r="M186" s="79"/>
      <c r="X186" s="15"/>
      <c r="Y186" s="15"/>
      <c r="Z186" s="15"/>
      <c r="AA186" s="15"/>
      <c r="AB186" s="15"/>
      <c r="AC186" s="15"/>
      <c r="AG186" s="15"/>
      <c r="AH186" s="15"/>
      <c r="AI186" s="15"/>
    </row>
    <row r="187" spans="1:35" s="66" customFormat="1" ht="24.95" customHeight="1" x14ac:dyDescent="0.2">
      <c r="A187" s="76">
        <v>161</v>
      </c>
      <c r="B187" s="163"/>
      <c r="C187" s="163"/>
      <c r="D187" s="163"/>
      <c r="E187" s="163"/>
      <c r="F187" s="80"/>
      <c r="G187" s="81"/>
      <c r="H187" s="81"/>
      <c r="I187" s="81"/>
      <c r="J187" s="81"/>
      <c r="K187" s="81"/>
      <c r="L187" s="81"/>
      <c r="M187" s="79"/>
      <c r="X187" s="15"/>
      <c r="Y187" s="15"/>
      <c r="Z187" s="15"/>
      <c r="AA187" s="15"/>
      <c r="AB187" s="15"/>
      <c r="AC187" s="15"/>
      <c r="AG187" s="15"/>
      <c r="AH187" s="15"/>
      <c r="AI187" s="15"/>
    </row>
    <row r="188" spans="1:35" s="66" customFormat="1" ht="24.95" customHeight="1" x14ac:dyDescent="0.2">
      <c r="A188" s="76">
        <v>162</v>
      </c>
      <c r="B188" s="163"/>
      <c r="C188" s="163"/>
      <c r="D188" s="163"/>
      <c r="E188" s="163"/>
      <c r="F188" s="80"/>
      <c r="G188" s="81"/>
      <c r="H188" s="81"/>
      <c r="I188" s="81"/>
      <c r="J188" s="81"/>
      <c r="K188" s="81"/>
      <c r="L188" s="81"/>
      <c r="M188" s="79"/>
      <c r="X188" s="15"/>
      <c r="Y188" s="15"/>
      <c r="Z188" s="15"/>
      <c r="AA188" s="15"/>
      <c r="AB188" s="15"/>
      <c r="AC188" s="15"/>
      <c r="AG188" s="15"/>
      <c r="AH188" s="15"/>
      <c r="AI188" s="15"/>
    </row>
    <row r="189" spans="1:35" s="66" customFormat="1" ht="24.95" customHeight="1" x14ac:dyDescent="0.2">
      <c r="A189" s="76">
        <v>163</v>
      </c>
      <c r="B189" s="163"/>
      <c r="C189" s="163"/>
      <c r="D189" s="163"/>
      <c r="E189" s="163"/>
      <c r="F189" s="80"/>
      <c r="G189" s="81"/>
      <c r="H189" s="81"/>
      <c r="I189" s="81"/>
      <c r="J189" s="81"/>
      <c r="K189" s="81"/>
      <c r="L189" s="81"/>
      <c r="M189" s="79"/>
      <c r="X189" s="15"/>
      <c r="Y189" s="15"/>
      <c r="Z189" s="15"/>
      <c r="AA189" s="15"/>
      <c r="AB189" s="15"/>
      <c r="AC189" s="15"/>
      <c r="AG189" s="15"/>
      <c r="AH189" s="15"/>
      <c r="AI189" s="15"/>
    </row>
    <row r="190" spans="1:35" s="66" customFormat="1" ht="24.95" customHeight="1" x14ac:dyDescent="0.2">
      <c r="A190" s="76">
        <v>164</v>
      </c>
      <c r="B190" s="163"/>
      <c r="C190" s="163"/>
      <c r="D190" s="163"/>
      <c r="E190" s="163"/>
      <c r="F190" s="80"/>
      <c r="G190" s="81"/>
      <c r="H190" s="81"/>
      <c r="I190" s="81"/>
      <c r="J190" s="81"/>
      <c r="K190" s="81"/>
      <c r="L190" s="81"/>
      <c r="M190" s="79"/>
      <c r="X190" s="15"/>
      <c r="Y190" s="15"/>
      <c r="Z190" s="15"/>
      <c r="AA190" s="15"/>
      <c r="AB190" s="15"/>
      <c r="AC190" s="15"/>
      <c r="AG190" s="15"/>
      <c r="AH190" s="15"/>
      <c r="AI190" s="15"/>
    </row>
    <row r="191" spans="1:35" s="66" customFormat="1" ht="24.95" customHeight="1" x14ac:dyDescent="0.2">
      <c r="A191" s="76">
        <v>165</v>
      </c>
      <c r="B191" s="163"/>
      <c r="C191" s="163"/>
      <c r="D191" s="163"/>
      <c r="E191" s="163"/>
      <c r="F191" s="80"/>
      <c r="G191" s="81"/>
      <c r="H191" s="81"/>
      <c r="I191" s="81"/>
      <c r="J191" s="81"/>
      <c r="K191" s="81"/>
      <c r="L191" s="81"/>
      <c r="M191" s="79"/>
      <c r="X191" s="15"/>
      <c r="Y191" s="15"/>
      <c r="Z191" s="15"/>
      <c r="AA191" s="15"/>
      <c r="AB191" s="15"/>
      <c r="AC191" s="15"/>
      <c r="AG191" s="15"/>
      <c r="AH191" s="15"/>
      <c r="AI191" s="15"/>
    </row>
    <row r="192" spans="1:35" s="66" customFormat="1" ht="24.95" customHeight="1" x14ac:dyDescent="0.2">
      <c r="A192" s="76">
        <v>166</v>
      </c>
      <c r="B192" s="163"/>
      <c r="C192" s="163"/>
      <c r="D192" s="163"/>
      <c r="E192" s="163"/>
      <c r="F192" s="80"/>
      <c r="G192" s="81"/>
      <c r="H192" s="81"/>
      <c r="I192" s="81"/>
      <c r="J192" s="81"/>
      <c r="K192" s="81"/>
      <c r="L192" s="81"/>
      <c r="M192" s="79"/>
      <c r="X192" s="15"/>
      <c r="Y192" s="15"/>
      <c r="Z192" s="15"/>
      <c r="AA192" s="15"/>
      <c r="AB192" s="15"/>
      <c r="AC192" s="15"/>
      <c r="AG192" s="15"/>
      <c r="AH192" s="15"/>
      <c r="AI192" s="15"/>
    </row>
    <row r="193" spans="1:35" s="66" customFormat="1" ht="24.95" customHeight="1" x14ac:dyDescent="0.2">
      <c r="A193" s="76">
        <v>167</v>
      </c>
      <c r="B193" s="163"/>
      <c r="C193" s="163"/>
      <c r="D193" s="163"/>
      <c r="E193" s="163"/>
      <c r="F193" s="80"/>
      <c r="G193" s="81"/>
      <c r="H193" s="81"/>
      <c r="I193" s="81"/>
      <c r="J193" s="81"/>
      <c r="K193" s="81"/>
      <c r="L193" s="81"/>
      <c r="M193" s="79"/>
      <c r="X193" s="15"/>
      <c r="Y193" s="15"/>
      <c r="Z193" s="15"/>
      <c r="AA193" s="15"/>
      <c r="AB193" s="15"/>
      <c r="AC193" s="15"/>
      <c r="AG193" s="15"/>
      <c r="AH193" s="15"/>
      <c r="AI193" s="15"/>
    </row>
    <row r="194" spans="1:35" s="66" customFormat="1" ht="24.95" customHeight="1" x14ac:dyDescent="0.2">
      <c r="A194" s="76">
        <v>168</v>
      </c>
      <c r="B194" s="163"/>
      <c r="C194" s="163"/>
      <c r="D194" s="163"/>
      <c r="E194" s="163"/>
      <c r="F194" s="80"/>
      <c r="G194" s="81"/>
      <c r="H194" s="81"/>
      <c r="I194" s="81"/>
      <c r="J194" s="81"/>
      <c r="K194" s="81"/>
      <c r="L194" s="81"/>
      <c r="M194" s="79"/>
      <c r="X194" s="15"/>
      <c r="Y194" s="15"/>
      <c r="Z194" s="15"/>
      <c r="AA194" s="15"/>
      <c r="AB194" s="15"/>
      <c r="AC194" s="15"/>
      <c r="AG194" s="15"/>
      <c r="AH194" s="15"/>
      <c r="AI194" s="15"/>
    </row>
    <row r="195" spans="1:35" s="66" customFormat="1" ht="24.95" customHeight="1" x14ac:dyDescent="0.2">
      <c r="A195" s="76">
        <v>169</v>
      </c>
      <c r="B195" s="163"/>
      <c r="C195" s="163"/>
      <c r="D195" s="163"/>
      <c r="E195" s="163"/>
      <c r="F195" s="80"/>
      <c r="G195" s="81"/>
      <c r="H195" s="81"/>
      <c r="I195" s="81"/>
      <c r="J195" s="81"/>
      <c r="K195" s="81"/>
      <c r="L195" s="81"/>
      <c r="M195" s="79"/>
      <c r="X195" s="15"/>
      <c r="Y195" s="15"/>
      <c r="Z195" s="15"/>
      <c r="AA195" s="15"/>
      <c r="AB195" s="15"/>
      <c r="AC195" s="15"/>
      <c r="AG195" s="15"/>
      <c r="AH195" s="15"/>
      <c r="AI195" s="15"/>
    </row>
    <row r="196" spans="1:35" s="66" customFormat="1" ht="24.95" customHeight="1" x14ac:dyDescent="0.2">
      <c r="A196" s="76">
        <v>170</v>
      </c>
      <c r="B196" s="163"/>
      <c r="C196" s="163"/>
      <c r="D196" s="163"/>
      <c r="E196" s="163"/>
      <c r="F196" s="80"/>
      <c r="G196" s="81"/>
      <c r="H196" s="81"/>
      <c r="I196" s="81"/>
      <c r="J196" s="81"/>
      <c r="K196" s="81"/>
      <c r="L196" s="81"/>
      <c r="M196" s="79"/>
      <c r="X196" s="15"/>
      <c r="Y196" s="15"/>
      <c r="Z196" s="15"/>
      <c r="AA196" s="15"/>
      <c r="AB196" s="15"/>
      <c r="AC196" s="15"/>
      <c r="AG196" s="15"/>
      <c r="AH196" s="15"/>
      <c r="AI196" s="15"/>
    </row>
    <row r="197" spans="1:35" s="66" customFormat="1" ht="24.95" customHeight="1" x14ac:dyDescent="0.2">
      <c r="A197" s="76">
        <v>171</v>
      </c>
      <c r="B197" s="163"/>
      <c r="C197" s="163"/>
      <c r="D197" s="163"/>
      <c r="E197" s="163"/>
      <c r="F197" s="80"/>
      <c r="G197" s="81"/>
      <c r="H197" s="81"/>
      <c r="I197" s="81"/>
      <c r="J197" s="81"/>
      <c r="K197" s="81"/>
      <c r="L197" s="81"/>
      <c r="M197" s="79"/>
      <c r="X197" s="15"/>
      <c r="Y197" s="15"/>
      <c r="Z197" s="15"/>
      <c r="AA197" s="15"/>
      <c r="AB197" s="15"/>
      <c r="AC197" s="15"/>
      <c r="AG197" s="15"/>
      <c r="AH197" s="15"/>
      <c r="AI197" s="15"/>
    </row>
    <row r="198" spans="1:35" s="66" customFormat="1" ht="24.95" customHeight="1" x14ac:dyDescent="0.2">
      <c r="A198" s="76">
        <v>172</v>
      </c>
      <c r="B198" s="163"/>
      <c r="C198" s="163"/>
      <c r="D198" s="163"/>
      <c r="E198" s="163"/>
      <c r="F198" s="80"/>
      <c r="G198" s="81"/>
      <c r="H198" s="81"/>
      <c r="I198" s="81"/>
      <c r="J198" s="81"/>
      <c r="K198" s="81"/>
      <c r="L198" s="81"/>
      <c r="M198" s="79"/>
      <c r="X198" s="15"/>
      <c r="Y198" s="15"/>
      <c r="Z198" s="15"/>
      <c r="AA198" s="15"/>
      <c r="AB198" s="15"/>
      <c r="AC198" s="15"/>
      <c r="AG198" s="15"/>
      <c r="AH198" s="15"/>
      <c r="AI198" s="15"/>
    </row>
    <row r="199" spans="1:35" s="66" customFormat="1" ht="24.95" customHeight="1" x14ac:dyDescent="0.2">
      <c r="A199" s="76">
        <v>173</v>
      </c>
      <c r="B199" s="163"/>
      <c r="C199" s="163"/>
      <c r="D199" s="163"/>
      <c r="E199" s="163"/>
      <c r="F199" s="80"/>
      <c r="G199" s="81"/>
      <c r="H199" s="81"/>
      <c r="I199" s="81"/>
      <c r="J199" s="81"/>
      <c r="K199" s="81"/>
      <c r="L199" s="81"/>
      <c r="M199" s="79"/>
      <c r="X199" s="15"/>
      <c r="Y199" s="15"/>
      <c r="Z199" s="15"/>
      <c r="AA199" s="15"/>
      <c r="AB199" s="15"/>
      <c r="AC199" s="15"/>
      <c r="AG199" s="15"/>
      <c r="AH199" s="15"/>
      <c r="AI199" s="15"/>
    </row>
    <row r="200" spans="1:35" s="66" customFormat="1" ht="24.95" customHeight="1" x14ac:dyDescent="0.2">
      <c r="A200" s="76">
        <v>174</v>
      </c>
      <c r="B200" s="163"/>
      <c r="C200" s="163"/>
      <c r="D200" s="163"/>
      <c r="E200" s="163"/>
      <c r="F200" s="80"/>
      <c r="G200" s="81"/>
      <c r="H200" s="81"/>
      <c r="I200" s="81"/>
      <c r="J200" s="81"/>
      <c r="K200" s="81"/>
      <c r="L200" s="81"/>
      <c r="M200" s="79"/>
      <c r="X200" s="15"/>
      <c r="Y200" s="15"/>
      <c r="Z200" s="15"/>
      <c r="AA200" s="15"/>
      <c r="AB200" s="15"/>
      <c r="AC200" s="15"/>
      <c r="AG200" s="15"/>
      <c r="AH200" s="15"/>
      <c r="AI200" s="15"/>
    </row>
    <row r="201" spans="1:35" s="66" customFormat="1" ht="24.95" customHeight="1" x14ac:dyDescent="0.2">
      <c r="A201" s="76">
        <v>175</v>
      </c>
      <c r="B201" s="163"/>
      <c r="C201" s="163"/>
      <c r="D201" s="163"/>
      <c r="E201" s="163"/>
      <c r="F201" s="80"/>
      <c r="G201" s="81"/>
      <c r="H201" s="81"/>
      <c r="I201" s="81"/>
      <c r="J201" s="81"/>
      <c r="K201" s="81"/>
      <c r="L201" s="81"/>
      <c r="M201" s="79"/>
      <c r="X201" s="15"/>
      <c r="Y201" s="15"/>
      <c r="Z201" s="15"/>
      <c r="AA201" s="15"/>
      <c r="AB201" s="15"/>
      <c r="AC201" s="15"/>
      <c r="AG201" s="15"/>
      <c r="AH201" s="15"/>
      <c r="AI201" s="15"/>
    </row>
    <row r="202" spans="1:35" s="66" customFormat="1" ht="24.95" customHeight="1" x14ac:dyDescent="0.2">
      <c r="A202" s="76">
        <v>176</v>
      </c>
      <c r="B202" s="163"/>
      <c r="C202" s="163"/>
      <c r="D202" s="163"/>
      <c r="E202" s="163"/>
      <c r="F202" s="80"/>
      <c r="G202" s="81"/>
      <c r="H202" s="81"/>
      <c r="I202" s="81"/>
      <c r="J202" s="81"/>
      <c r="K202" s="81"/>
      <c r="L202" s="81"/>
      <c r="M202" s="79"/>
      <c r="X202" s="15"/>
      <c r="Y202" s="15"/>
      <c r="Z202" s="15"/>
      <c r="AA202" s="15"/>
      <c r="AB202" s="15"/>
      <c r="AC202" s="15"/>
      <c r="AG202" s="15"/>
      <c r="AH202" s="15"/>
      <c r="AI202" s="15"/>
    </row>
    <row r="203" spans="1:35" s="66" customFormat="1" ht="24.95" customHeight="1" x14ac:dyDescent="0.2">
      <c r="A203" s="76">
        <v>177</v>
      </c>
      <c r="B203" s="163"/>
      <c r="C203" s="163"/>
      <c r="D203" s="163"/>
      <c r="E203" s="163"/>
      <c r="F203" s="80"/>
      <c r="G203" s="81"/>
      <c r="H203" s="81"/>
      <c r="I203" s="81"/>
      <c r="J203" s="81"/>
      <c r="K203" s="81"/>
      <c r="L203" s="81"/>
      <c r="M203" s="79"/>
      <c r="X203" s="15"/>
      <c r="Y203" s="15"/>
      <c r="Z203" s="15"/>
      <c r="AA203" s="15"/>
      <c r="AB203" s="15"/>
      <c r="AC203" s="15"/>
      <c r="AG203" s="15"/>
      <c r="AH203" s="15"/>
      <c r="AI203" s="15"/>
    </row>
    <row r="204" spans="1:35" s="66" customFormat="1" ht="24.95" customHeight="1" x14ac:dyDescent="0.2">
      <c r="A204" s="76">
        <v>178</v>
      </c>
      <c r="B204" s="163"/>
      <c r="C204" s="163"/>
      <c r="D204" s="163"/>
      <c r="E204" s="163"/>
      <c r="F204" s="80"/>
      <c r="G204" s="81"/>
      <c r="H204" s="81"/>
      <c r="I204" s="81"/>
      <c r="J204" s="81"/>
      <c r="K204" s="81"/>
      <c r="L204" s="81"/>
      <c r="M204" s="79"/>
      <c r="X204" s="15"/>
      <c r="Y204" s="15"/>
      <c r="Z204" s="15"/>
      <c r="AA204" s="15"/>
      <c r="AB204" s="15"/>
      <c r="AC204" s="15"/>
      <c r="AG204" s="15"/>
      <c r="AH204" s="15"/>
      <c r="AI204" s="15"/>
    </row>
    <row r="205" spans="1:35" s="66" customFormat="1" ht="24.95" customHeight="1" x14ac:dyDescent="0.2">
      <c r="A205" s="76">
        <v>179</v>
      </c>
      <c r="B205" s="163"/>
      <c r="C205" s="163"/>
      <c r="D205" s="163"/>
      <c r="E205" s="163"/>
      <c r="F205" s="80"/>
      <c r="G205" s="81"/>
      <c r="H205" s="81"/>
      <c r="I205" s="81"/>
      <c r="J205" s="81"/>
      <c r="K205" s="81"/>
      <c r="L205" s="81"/>
      <c r="M205" s="79"/>
      <c r="X205" s="15"/>
      <c r="Y205" s="15"/>
      <c r="Z205" s="15"/>
      <c r="AA205" s="15"/>
      <c r="AB205" s="15"/>
      <c r="AC205" s="15"/>
      <c r="AG205" s="15"/>
      <c r="AH205" s="15"/>
      <c r="AI205" s="15"/>
    </row>
    <row r="206" spans="1:35" s="66" customFormat="1" ht="24.95" customHeight="1" x14ac:dyDescent="0.2">
      <c r="A206" s="76">
        <v>180</v>
      </c>
      <c r="B206" s="163"/>
      <c r="C206" s="163"/>
      <c r="D206" s="163"/>
      <c r="E206" s="163"/>
      <c r="F206" s="80"/>
      <c r="G206" s="81"/>
      <c r="H206" s="81"/>
      <c r="I206" s="81"/>
      <c r="J206" s="81"/>
      <c r="K206" s="81"/>
      <c r="L206" s="81"/>
      <c r="M206" s="79"/>
      <c r="X206" s="15"/>
      <c r="Y206" s="15"/>
      <c r="Z206" s="15"/>
      <c r="AA206" s="15"/>
      <c r="AB206" s="15"/>
      <c r="AC206" s="15"/>
      <c r="AG206" s="15"/>
      <c r="AH206" s="15"/>
      <c r="AI206" s="15"/>
    </row>
    <row r="207" spans="1:35" s="66" customFormat="1" ht="24.95" customHeight="1" x14ac:dyDescent="0.2">
      <c r="A207" s="76">
        <v>181</v>
      </c>
      <c r="B207" s="163"/>
      <c r="C207" s="163"/>
      <c r="D207" s="163"/>
      <c r="E207" s="163"/>
      <c r="F207" s="80"/>
      <c r="G207" s="81"/>
      <c r="H207" s="81"/>
      <c r="I207" s="81"/>
      <c r="J207" s="81"/>
      <c r="K207" s="81"/>
      <c r="L207" s="81"/>
      <c r="M207" s="79"/>
      <c r="X207" s="15"/>
      <c r="Y207" s="15"/>
      <c r="Z207" s="15"/>
      <c r="AA207" s="15"/>
      <c r="AB207" s="15"/>
      <c r="AC207" s="15"/>
      <c r="AG207" s="15"/>
      <c r="AH207" s="15"/>
      <c r="AI207" s="15"/>
    </row>
    <row r="208" spans="1:35" s="66" customFormat="1" ht="24.95" customHeight="1" x14ac:dyDescent="0.2">
      <c r="A208" s="76">
        <v>182</v>
      </c>
      <c r="B208" s="163"/>
      <c r="C208" s="163"/>
      <c r="D208" s="163"/>
      <c r="E208" s="163"/>
      <c r="F208" s="80"/>
      <c r="G208" s="81"/>
      <c r="H208" s="81"/>
      <c r="I208" s="81"/>
      <c r="J208" s="81"/>
      <c r="K208" s="81"/>
      <c r="L208" s="81"/>
      <c r="M208" s="79"/>
      <c r="X208" s="15"/>
      <c r="Y208" s="15"/>
      <c r="Z208" s="15"/>
      <c r="AA208" s="15"/>
      <c r="AB208" s="15"/>
      <c r="AC208" s="15"/>
      <c r="AG208" s="15"/>
      <c r="AH208" s="15"/>
      <c r="AI208" s="15"/>
    </row>
    <row r="209" spans="1:35" s="66" customFormat="1" ht="24.95" customHeight="1" x14ac:dyDescent="0.2">
      <c r="A209" s="76">
        <v>183</v>
      </c>
      <c r="B209" s="163"/>
      <c r="C209" s="163"/>
      <c r="D209" s="163"/>
      <c r="E209" s="163"/>
      <c r="F209" s="80"/>
      <c r="G209" s="81"/>
      <c r="H209" s="81"/>
      <c r="I209" s="81"/>
      <c r="J209" s="81"/>
      <c r="K209" s="81"/>
      <c r="L209" s="81"/>
      <c r="M209" s="79"/>
      <c r="X209" s="15"/>
      <c r="Y209" s="15"/>
      <c r="Z209" s="15"/>
      <c r="AA209" s="15"/>
      <c r="AB209" s="15"/>
      <c r="AC209" s="15"/>
      <c r="AG209" s="15"/>
      <c r="AH209" s="15"/>
      <c r="AI209" s="15"/>
    </row>
    <row r="210" spans="1:35" s="66" customFormat="1" ht="24.95" customHeight="1" x14ac:dyDescent="0.2">
      <c r="A210" s="76">
        <v>184</v>
      </c>
      <c r="B210" s="163"/>
      <c r="C210" s="163"/>
      <c r="D210" s="163"/>
      <c r="E210" s="163"/>
      <c r="F210" s="80"/>
      <c r="G210" s="81"/>
      <c r="H210" s="81"/>
      <c r="I210" s="81"/>
      <c r="J210" s="81"/>
      <c r="K210" s="81"/>
      <c r="L210" s="81"/>
      <c r="M210" s="79"/>
      <c r="X210" s="15"/>
      <c r="Y210" s="15"/>
      <c r="Z210" s="15"/>
      <c r="AA210" s="15"/>
      <c r="AB210" s="15"/>
      <c r="AC210" s="15"/>
      <c r="AG210" s="15"/>
      <c r="AH210" s="15"/>
      <c r="AI210" s="15"/>
    </row>
    <row r="211" spans="1:35" s="66" customFormat="1" ht="24.95" customHeight="1" x14ac:dyDescent="0.2">
      <c r="A211" s="76">
        <v>185</v>
      </c>
      <c r="B211" s="163"/>
      <c r="C211" s="163"/>
      <c r="D211" s="163"/>
      <c r="E211" s="163"/>
      <c r="F211" s="80"/>
      <c r="G211" s="81"/>
      <c r="H211" s="81"/>
      <c r="I211" s="81"/>
      <c r="J211" s="81"/>
      <c r="K211" s="81"/>
      <c r="L211" s="81"/>
      <c r="M211" s="79"/>
      <c r="X211" s="15"/>
      <c r="Y211" s="15"/>
      <c r="Z211" s="15"/>
      <c r="AA211" s="15"/>
      <c r="AB211" s="15"/>
      <c r="AC211" s="15"/>
      <c r="AG211" s="15"/>
      <c r="AH211" s="15"/>
      <c r="AI211" s="15"/>
    </row>
    <row r="212" spans="1:35" s="66" customFormat="1" ht="24.95" customHeight="1" x14ac:dyDescent="0.2">
      <c r="A212" s="76">
        <v>186</v>
      </c>
      <c r="B212" s="163"/>
      <c r="C212" s="163"/>
      <c r="D212" s="163"/>
      <c r="E212" s="163"/>
      <c r="F212" s="80"/>
      <c r="G212" s="81"/>
      <c r="H212" s="81"/>
      <c r="I212" s="81"/>
      <c r="J212" s="81"/>
      <c r="K212" s="81"/>
      <c r="L212" s="81"/>
      <c r="M212" s="79"/>
      <c r="X212" s="15"/>
      <c r="Y212" s="15"/>
      <c r="Z212" s="15"/>
      <c r="AA212" s="15"/>
      <c r="AB212" s="15"/>
      <c r="AC212" s="15"/>
      <c r="AG212" s="15"/>
      <c r="AH212" s="15"/>
      <c r="AI212" s="15"/>
    </row>
    <row r="213" spans="1:35" s="66" customFormat="1" ht="24.95" customHeight="1" x14ac:dyDescent="0.2">
      <c r="A213" s="76">
        <v>187</v>
      </c>
      <c r="B213" s="163"/>
      <c r="C213" s="163"/>
      <c r="D213" s="163"/>
      <c r="E213" s="163"/>
      <c r="F213" s="80"/>
      <c r="G213" s="81"/>
      <c r="H213" s="81"/>
      <c r="I213" s="81"/>
      <c r="J213" s="81"/>
      <c r="K213" s="81"/>
      <c r="L213" s="81"/>
      <c r="M213" s="79"/>
      <c r="X213" s="15"/>
      <c r="Y213" s="15"/>
      <c r="Z213" s="15"/>
      <c r="AA213" s="15"/>
      <c r="AB213" s="15"/>
      <c r="AC213" s="15"/>
      <c r="AG213" s="15"/>
      <c r="AH213" s="15"/>
      <c r="AI213" s="15"/>
    </row>
    <row r="214" spans="1:35" s="66" customFormat="1" ht="24.95" customHeight="1" x14ac:dyDescent="0.2">
      <c r="A214" s="76">
        <v>188</v>
      </c>
      <c r="B214" s="163"/>
      <c r="C214" s="163"/>
      <c r="D214" s="163"/>
      <c r="E214" s="163"/>
      <c r="F214" s="80"/>
      <c r="G214" s="81"/>
      <c r="H214" s="81"/>
      <c r="I214" s="81"/>
      <c r="J214" s="81"/>
      <c r="K214" s="81"/>
      <c r="L214" s="81"/>
      <c r="M214" s="79"/>
      <c r="X214" s="15"/>
      <c r="Y214" s="15"/>
      <c r="Z214" s="15"/>
      <c r="AA214" s="15"/>
      <c r="AB214" s="15"/>
      <c r="AC214" s="15"/>
      <c r="AG214" s="15"/>
      <c r="AH214" s="15"/>
      <c r="AI214" s="15"/>
    </row>
    <row r="215" spans="1:35" s="66" customFormat="1" ht="24.95" customHeight="1" x14ac:dyDescent="0.2">
      <c r="A215" s="76">
        <v>189</v>
      </c>
      <c r="B215" s="163"/>
      <c r="C215" s="163"/>
      <c r="D215" s="163"/>
      <c r="E215" s="163"/>
      <c r="F215" s="80"/>
      <c r="G215" s="81"/>
      <c r="H215" s="81"/>
      <c r="I215" s="81"/>
      <c r="J215" s="81"/>
      <c r="K215" s="81"/>
      <c r="L215" s="81"/>
      <c r="M215" s="79"/>
      <c r="X215" s="15"/>
      <c r="Y215" s="15"/>
      <c r="Z215" s="15"/>
      <c r="AA215" s="15"/>
      <c r="AB215" s="15"/>
      <c r="AC215" s="15"/>
      <c r="AG215" s="15"/>
      <c r="AH215" s="15"/>
      <c r="AI215" s="15"/>
    </row>
    <row r="216" spans="1:35" s="66" customFormat="1" ht="24.95" customHeight="1" x14ac:dyDescent="0.2">
      <c r="A216" s="76">
        <v>190</v>
      </c>
      <c r="B216" s="163"/>
      <c r="C216" s="163"/>
      <c r="D216" s="163"/>
      <c r="E216" s="163"/>
      <c r="F216" s="80"/>
      <c r="G216" s="81"/>
      <c r="H216" s="81"/>
      <c r="I216" s="81"/>
      <c r="J216" s="81"/>
      <c r="K216" s="81"/>
      <c r="L216" s="81"/>
      <c r="M216" s="79"/>
      <c r="X216" s="15"/>
      <c r="Y216" s="15"/>
      <c r="Z216" s="15"/>
      <c r="AA216" s="15"/>
      <c r="AB216" s="15"/>
      <c r="AC216" s="15"/>
      <c r="AG216" s="15"/>
      <c r="AH216" s="15"/>
      <c r="AI216" s="15"/>
    </row>
    <row r="217" spans="1:35" s="66" customFormat="1" ht="24.95" customHeight="1" x14ac:dyDescent="0.2">
      <c r="A217" s="76">
        <v>191</v>
      </c>
      <c r="B217" s="163"/>
      <c r="C217" s="163"/>
      <c r="D217" s="163"/>
      <c r="E217" s="163"/>
      <c r="F217" s="80"/>
      <c r="G217" s="81"/>
      <c r="H217" s="81"/>
      <c r="I217" s="81"/>
      <c r="J217" s="81"/>
      <c r="K217" s="81"/>
      <c r="L217" s="81"/>
      <c r="M217" s="79"/>
      <c r="X217" s="15"/>
      <c r="Y217" s="15"/>
      <c r="Z217" s="15"/>
      <c r="AA217" s="15"/>
      <c r="AB217" s="15"/>
      <c r="AC217" s="15"/>
      <c r="AG217" s="15"/>
      <c r="AH217" s="15"/>
      <c r="AI217" s="15"/>
    </row>
    <row r="218" spans="1:35" s="66" customFormat="1" ht="24.95" customHeight="1" x14ac:dyDescent="0.2">
      <c r="A218" s="76">
        <v>192</v>
      </c>
      <c r="B218" s="163"/>
      <c r="C218" s="163"/>
      <c r="D218" s="163"/>
      <c r="E218" s="163"/>
      <c r="F218" s="80"/>
      <c r="G218" s="81"/>
      <c r="H218" s="81"/>
      <c r="I218" s="81"/>
      <c r="J218" s="81"/>
      <c r="K218" s="81"/>
      <c r="L218" s="81"/>
      <c r="M218" s="79"/>
      <c r="X218" s="15"/>
      <c r="Y218" s="15"/>
      <c r="Z218" s="15"/>
      <c r="AA218" s="15"/>
      <c r="AB218" s="15"/>
      <c r="AC218" s="15"/>
      <c r="AG218" s="15"/>
      <c r="AH218" s="15"/>
      <c r="AI218" s="15"/>
    </row>
    <row r="219" spans="1:35" s="66" customFormat="1" ht="24.95" customHeight="1" x14ac:dyDescent="0.2">
      <c r="A219" s="76">
        <v>193</v>
      </c>
      <c r="B219" s="163"/>
      <c r="C219" s="163"/>
      <c r="D219" s="163"/>
      <c r="E219" s="163"/>
      <c r="F219" s="80"/>
      <c r="G219" s="81"/>
      <c r="H219" s="81"/>
      <c r="I219" s="81"/>
      <c r="J219" s="81"/>
      <c r="K219" s="81"/>
      <c r="L219" s="81"/>
      <c r="M219" s="79"/>
      <c r="X219" s="15"/>
      <c r="Y219" s="15"/>
      <c r="Z219" s="15"/>
      <c r="AA219" s="15"/>
      <c r="AB219" s="15"/>
      <c r="AC219" s="15"/>
      <c r="AG219" s="15"/>
      <c r="AH219" s="15"/>
      <c r="AI219" s="15"/>
    </row>
    <row r="220" spans="1:35" s="66" customFormat="1" ht="24.95" customHeight="1" x14ac:dyDescent="0.2">
      <c r="A220" s="76">
        <v>194</v>
      </c>
      <c r="B220" s="163"/>
      <c r="C220" s="163"/>
      <c r="D220" s="163"/>
      <c r="E220" s="163"/>
      <c r="F220" s="80"/>
      <c r="G220" s="81"/>
      <c r="H220" s="81"/>
      <c r="I220" s="81"/>
      <c r="J220" s="81"/>
      <c r="K220" s="81"/>
      <c r="L220" s="81"/>
      <c r="M220" s="79"/>
      <c r="X220" s="15"/>
      <c r="Y220" s="15"/>
      <c r="Z220" s="15"/>
      <c r="AA220" s="15"/>
      <c r="AB220" s="15"/>
      <c r="AC220" s="15"/>
      <c r="AG220" s="15"/>
      <c r="AH220" s="15"/>
      <c r="AI220" s="15"/>
    </row>
    <row r="221" spans="1:35" s="66" customFormat="1" ht="24.95" customHeight="1" x14ac:dyDescent="0.2">
      <c r="A221" s="76">
        <v>195</v>
      </c>
      <c r="B221" s="163"/>
      <c r="C221" s="163"/>
      <c r="D221" s="163"/>
      <c r="E221" s="163"/>
      <c r="F221" s="80"/>
      <c r="G221" s="81"/>
      <c r="H221" s="81"/>
      <c r="I221" s="81"/>
      <c r="J221" s="81"/>
      <c r="K221" s="81"/>
      <c r="L221" s="81"/>
      <c r="M221" s="79"/>
      <c r="X221" s="15"/>
      <c r="Y221" s="15"/>
      <c r="Z221" s="15"/>
      <c r="AA221" s="15"/>
      <c r="AB221" s="15"/>
      <c r="AC221" s="15"/>
      <c r="AG221" s="15"/>
      <c r="AH221" s="15"/>
      <c r="AI221" s="15"/>
    </row>
    <row r="222" spans="1:35" s="66" customFormat="1" ht="24.95" customHeight="1" x14ac:dyDescent="0.2">
      <c r="A222" s="76">
        <v>196</v>
      </c>
      <c r="B222" s="163"/>
      <c r="C222" s="163"/>
      <c r="D222" s="163"/>
      <c r="E222" s="163"/>
      <c r="F222" s="80"/>
      <c r="G222" s="81"/>
      <c r="H222" s="81"/>
      <c r="I222" s="81"/>
      <c r="J222" s="81"/>
      <c r="K222" s="81"/>
      <c r="L222" s="81"/>
      <c r="M222" s="79"/>
      <c r="X222" s="15"/>
      <c r="Y222" s="15"/>
      <c r="Z222" s="15"/>
      <c r="AA222" s="15"/>
      <c r="AB222" s="15"/>
      <c r="AC222" s="15"/>
      <c r="AG222" s="15"/>
      <c r="AH222" s="15"/>
      <c r="AI222" s="15"/>
    </row>
    <row r="223" spans="1:35" s="66" customFormat="1" ht="24.95" customHeight="1" x14ac:dyDescent="0.2">
      <c r="A223" s="76">
        <v>197</v>
      </c>
      <c r="B223" s="163"/>
      <c r="C223" s="163"/>
      <c r="D223" s="163"/>
      <c r="E223" s="163"/>
      <c r="F223" s="80"/>
      <c r="G223" s="81"/>
      <c r="H223" s="81"/>
      <c r="I223" s="81"/>
      <c r="J223" s="81"/>
      <c r="K223" s="81"/>
      <c r="L223" s="81"/>
      <c r="M223" s="79"/>
      <c r="X223" s="15"/>
      <c r="Y223" s="15"/>
      <c r="Z223" s="15"/>
      <c r="AA223" s="15"/>
      <c r="AB223" s="15"/>
      <c r="AC223" s="15"/>
      <c r="AG223" s="15"/>
      <c r="AH223" s="15"/>
      <c r="AI223" s="15"/>
    </row>
    <row r="224" spans="1:35" s="66" customFormat="1" ht="24.95" customHeight="1" x14ac:dyDescent="0.2">
      <c r="A224" s="76">
        <v>198</v>
      </c>
      <c r="B224" s="163"/>
      <c r="C224" s="163"/>
      <c r="D224" s="163"/>
      <c r="E224" s="163"/>
      <c r="F224" s="80"/>
      <c r="G224" s="81"/>
      <c r="H224" s="81"/>
      <c r="I224" s="81"/>
      <c r="J224" s="81"/>
      <c r="K224" s="81"/>
      <c r="L224" s="81"/>
      <c r="M224" s="79"/>
      <c r="X224" s="15"/>
      <c r="Y224" s="15"/>
      <c r="Z224" s="15"/>
      <c r="AA224" s="15"/>
      <c r="AB224" s="15"/>
      <c r="AC224" s="15"/>
      <c r="AG224" s="15"/>
      <c r="AH224" s="15"/>
      <c r="AI224" s="15"/>
    </row>
    <row r="225" spans="1:35" s="66" customFormat="1" ht="24.95" customHeight="1" x14ac:dyDescent="0.2">
      <c r="A225" s="76">
        <v>199</v>
      </c>
      <c r="B225" s="163"/>
      <c r="C225" s="163"/>
      <c r="D225" s="163"/>
      <c r="E225" s="163"/>
      <c r="F225" s="80"/>
      <c r="G225" s="81"/>
      <c r="H225" s="81"/>
      <c r="I225" s="81"/>
      <c r="J225" s="81"/>
      <c r="K225" s="81"/>
      <c r="L225" s="81"/>
      <c r="M225" s="79"/>
      <c r="X225" s="15"/>
      <c r="Y225" s="15"/>
      <c r="Z225" s="15"/>
      <c r="AA225" s="15"/>
      <c r="AB225" s="15"/>
      <c r="AC225" s="15"/>
      <c r="AG225" s="15"/>
      <c r="AH225" s="15"/>
      <c r="AI225" s="15"/>
    </row>
    <row r="226" spans="1:35" s="66" customFormat="1" ht="24.95" customHeight="1" x14ac:dyDescent="0.2">
      <c r="A226" s="76">
        <v>200</v>
      </c>
      <c r="B226" s="163"/>
      <c r="C226" s="163"/>
      <c r="D226" s="163"/>
      <c r="E226" s="163"/>
      <c r="F226" s="80"/>
      <c r="G226" s="81"/>
      <c r="H226" s="81"/>
      <c r="I226" s="81"/>
      <c r="J226" s="81"/>
      <c r="K226" s="81"/>
      <c r="L226" s="81"/>
      <c r="M226" s="79"/>
      <c r="X226" s="15"/>
      <c r="Y226" s="15"/>
      <c r="Z226" s="15"/>
      <c r="AA226" s="15"/>
      <c r="AB226" s="15"/>
      <c r="AC226" s="15"/>
      <c r="AG226" s="15"/>
      <c r="AH226" s="15"/>
      <c r="AI226" s="15"/>
    </row>
    <row r="227" spans="1:35" s="66" customFormat="1" ht="24.95" customHeight="1" x14ac:dyDescent="0.2">
      <c r="A227" s="76">
        <v>201</v>
      </c>
      <c r="B227" s="163"/>
      <c r="C227" s="163"/>
      <c r="D227" s="163"/>
      <c r="E227" s="163"/>
      <c r="F227" s="80"/>
      <c r="G227" s="81"/>
      <c r="H227" s="81"/>
      <c r="I227" s="81"/>
      <c r="J227" s="81"/>
      <c r="K227" s="81"/>
      <c r="L227" s="81"/>
      <c r="M227" s="79"/>
      <c r="X227" s="15"/>
      <c r="Y227" s="15"/>
      <c r="Z227" s="15"/>
      <c r="AA227" s="15"/>
      <c r="AB227" s="15"/>
      <c r="AC227" s="15"/>
      <c r="AG227" s="15"/>
      <c r="AH227" s="15"/>
      <c r="AI227" s="15"/>
    </row>
    <row r="228" spans="1:35" s="66" customFormat="1" ht="24.95" customHeight="1" x14ac:dyDescent="0.2">
      <c r="A228" s="76">
        <v>202</v>
      </c>
      <c r="B228" s="163"/>
      <c r="C228" s="163"/>
      <c r="D228" s="163"/>
      <c r="E228" s="163"/>
      <c r="F228" s="80"/>
      <c r="G228" s="81"/>
      <c r="H228" s="81"/>
      <c r="I228" s="81"/>
      <c r="J228" s="81"/>
      <c r="K228" s="81"/>
      <c r="L228" s="81"/>
      <c r="M228" s="79"/>
      <c r="X228" s="15"/>
      <c r="Y228" s="15"/>
      <c r="Z228" s="15"/>
      <c r="AA228" s="15"/>
      <c r="AB228" s="15"/>
      <c r="AC228" s="15"/>
      <c r="AG228" s="15"/>
      <c r="AH228" s="15"/>
      <c r="AI228" s="15"/>
    </row>
    <row r="229" spans="1:35" s="66" customFormat="1" ht="24.95" customHeight="1" x14ac:dyDescent="0.2">
      <c r="A229" s="76">
        <v>203</v>
      </c>
      <c r="B229" s="163"/>
      <c r="C229" s="163"/>
      <c r="D229" s="163"/>
      <c r="E229" s="163"/>
      <c r="F229" s="80"/>
      <c r="G229" s="81"/>
      <c r="H229" s="81"/>
      <c r="I229" s="81"/>
      <c r="J229" s="81"/>
      <c r="K229" s="81"/>
      <c r="L229" s="81"/>
      <c r="M229" s="79"/>
      <c r="X229" s="15"/>
      <c r="Y229" s="15"/>
      <c r="Z229" s="15"/>
      <c r="AA229" s="15"/>
      <c r="AB229" s="15"/>
      <c r="AC229" s="15"/>
      <c r="AG229" s="15"/>
      <c r="AH229" s="15"/>
      <c r="AI229" s="15"/>
    </row>
    <row r="230" spans="1:35" s="66" customFormat="1" ht="24.95" customHeight="1" x14ac:dyDescent="0.2">
      <c r="A230" s="76">
        <v>204</v>
      </c>
      <c r="B230" s="163"/>
      <c r="C230" s="163"/>
      <c r="D230" s="163"/>
      <c r="E230" s="163"/>
      <c r="F230" s="80"/>
      <c r="G230" s="81"/>
      <c r="H230" s="81"/>
      <c r="I230" s="81"/>
      <c r="J230" s="81"/>
      <c r="K230" s="81"/>
      <c r="L230" s="81"/>
      <c r="M230" s="79"/>
      <c r="X230" s="15"/>
      <c r="Y230" s="15"/>
      <c r="Z230" s="15"/>
      <c r="AA230" s="15"/>
      <c r="AB230" s="15"/>
      <c r="AC230" s="15"/>
      <c r="AG230" s="15"/>
      <c r="AH230" s="15"/>
      <c r="AI230" s="15"/>
    </row>
    <row r="231" spans="1:35" s="66" customFormat="1" ht="24.95" customHeight="1" x14ac:dyDescent="0.2">
      <c r="A231" s="76">
        <v>205</v>
      </c>
      <c r="B231" s="163"/>
      <c r="C231" s="163"/>
      <c r="D231" s="163"/>
      <c r="E231" s="163"/>
      <c r="F231" s="80"/>
      <c r="G231" s="81"/>
      <c r="H231" s="81"/>
      <c r="I231" s="81"/>
      <c r="J231" s="81"/>
      <c r="K231" s="81"/>
      <c r="L231" s="81"/>
      <c r="M231" s="79"/>
      <c r="X231" s="15"/>
      <c r="Y231" s="15"/>
      <c r="Z231" s="15"/>
      <c r="AA231" s="15"/>
      <c r="AB231" s="15"/>
      <c r="AC231" s="15"/>
      <c r="AG231" s="15"/>
      <c r="AH231" s="15"/>
      <c r="AI231" s="15"/>
    </row>
    <row r="232" spans="1:35" s="66" customFormat="1" ht="24.95" customHeight="1" x14ac:dyDescent="0.2">
      <c r="A232" s="76">
        <v>206</v>
      </c>
      <c r="B232" s="163"/>
      <c r="C232" s="163"/>
      <c r="D232" s="163"/>
      <c r="E232" s="163"/>
      <c r="F232" s="80"/>
      <c r="G232" s="81"/>
      <c r="H232" s="81"/>
      <c r="I232" s="81"/>
      <c r="J232" s="81"/>
      <c r="K232" s="81"/>
      <c r="L232" s="81"/>
      <c r="M232" s="79"/>
      <c r="X232" s="15"/>
      <c r="Y232" s="15"/>
      <c r="Z232" s="15"/>
      <c r="AA232" s="15"/>
      <c r="AB232" s="15"/>
      <c r="AC232" s="15"/>
      <c r="AG232" s="15"/>
      <c r="AH232" s="15"/>
      <c r="AI232" s="15"/>
    </row>
    <row r="233" spans="1:35" s="66" customFormat="1" ht="24.95" customHeight="1" x14ac:dyDescent="0.2">
      <c r="A233" s="76">
        <v>207</v>
      </c>
      <c r="B233" s="163"/>
      <c r="C233" s="163"/>
      <c r="D233" s="163"/>
      <c r="E233" s="163"/>
      <c r="F233" s="80"/>
      <c r="G233" s="81"/>
      <c r="H233" s="81"/>
      <c r="I233" s="81"/>
      <c r="J233" s="81"/>
      <c r="K233" s="81"/>
      <c r="L233" s="81"/>
      <c r="M233" s="79"/>
      <c r="X233" s="15"/>
      <c r="Y233" s="15"/>
      <c r="Z233" s="15"/>
      <c r="AA233" s="15"/>
      <c r="AB233" s="15"/>
      <c r="AC233" s="15"/>
      <c r="AG233" s="15"/>
      <c r="AH233" s="15"/>
      <c r="AI233" s="15"/>
    </row>
    <row r="234" spans="1:35" s="66" customFormat="1" ht="24.95" customHeight="1" x14ac:dyDescent="0.2">
      <c r="A234" s="76">
        <v>208</v>
      </c>
      <c r="B234" s="163"/>
      <c r="C234" s="163"/>
      <c r="D234" s="163"/>
      <c r="E234" s="163"/>
      <c r="F234" s="80"/>
      <c r="G234" s="81"/>
      <c r="H234" s="81"/>
      <c r="I234" s="81"/>
      <c r="J234" s="81"/>
      <c r="K234" s="81"/>
      <c r="L234" s="81"/>
      <c r="M234" s="79"/>
      <c r="X234" s="15"/>
      <c r="Y234" s="15"/>
      <c r="Z234" s="15"/>
      <c r="AA234" s="15"/>
      <c r="AB234" s="15"/>
      <c r="AC234" s="15"/>
      <c r="AG234" s="15"/>
      <c r="AH234" s="15"/>
      <c r="AI234" s="15"/>
    </row>
    <row r="235" spans="1:35" s="66" customFormat="1" ht="24.95" customHeight="1" x14ac:dyDescent="0.2">
      <c r="A235" s="76">
        <v>209</v>
      </c>
      <c r="B235" s="163"/>
      <c r="C235" s="163"/>
      <c r="D235" s="163"/>
      <c r="E235" s="163"/>
      <c r="F235" s="80"/>
      <c r="G235" s="81"/>
      <c r="H235" s="81"/>
      <c r="I235" s="81"/>
      <c r="J235" s="81"/>
      <c r="K235" s="81"/>
      <c r="L235" s="81"/>
      <c r="M235" s="79"/>
      <c r="X235" s="15"/>
      <c r="Y235" s="15"/>
      <c r="Z235" s="15"/>
      <c r="AA235" s="15"/>
      <c r="AB235" s="15"/>
      <c r="AC235" s="15"/>
      <c r="AG235" s="15"/>
      <c r="AH235" s="15"/>
      <c r="AI235" s="15"/>
    </row>
    <row r="236" spans="1:35" s="66" customFormat="1" ht="24.95" customHeight="1" x14ac:dyDescent="0.2">
      <c r="A236" s="76">
        <v>210</v>
      </c>
      <c r="B236" s="163"/>
      <c r="C236" s="163"/>
      <c r="D236" s="163"/>
      <c r="E236" s="163"/>
      <c r="F236" s="80"/>
      <c r="G236" s="81"/>
      <c r="H236" s="81"/>
      <c r="I236" s="81"/>
      <c r="J236" s="81"/>
      <c r="K236" s="81"/>
      <c r="L236" s="81"/>
      <c r="M236" s="79"/>
      <c r="X236" s="15"/>
      <c r="Y236" s="15"/>
      <c r="Z236" s="15"/>
      <c r="AA236" s="15"/>
      <c r="AB236" s="15"/>
      <c r="AC236" s="15"/>
      <c r="AG236" s="15"/>
      <c r="AH236" s="15"/>
      <c r="AI236" s="15"/>
    </row>
    <row r="237" spans="1:35" s="66" customFormat="1" ht="24.95" customHeight="1" x14ac:dyDescent="0.2">
      <c r="A237" s="76">
        <v>211</v>
      </c>
      <c r="B237" s="163"/>
      <c r="C237" s="163"/>
      <c r="D237" s="163"/>
      <c r="E237" s="163"/>
      <c r="F237" s="80"/>
      <c r="G237" s="81"/>
      <c r="H237" s="81"/>
      <c r="I237" s="81"/>
      <c r="J237" s="81"/>
      <c r="K237" s="81"/>
      <c r="L237" s="81"/>
      <c r="M237" s="79"/>
      <c r="X237" s="15"/>
      <c r="Y237" s="15"/>
      <c r="Z237" s="15"/>
      <c r="AA237" s="15"/>
      <c r="AB237" s="15"/>
      <c r="AC237" s="15"/>
      <c r="AG237" s="15"/>
      <c r="AH237" s="15"/>
      <c r="AI237" s="15"/>
    </row>
    <row r="238" spans="1:35" s="66" customFormat="1" ht="24.95" customHeight="1" x14ac:dyDescent="0.2">
      <c r="A238" s="76">
        <v>212</v>
      </c>
      <c r="B238" s="163"/>
      <c r="C238" s="163"/>
      <c r="D238" s="163"/>
      <c r="E238" s="163"/>
      <c r="F238" s="80"/>
      <c r="G238" s="81"/>
      <c r="H238" s="81"/>
      <c r="I238" s="81"/>
      <c r="J238" s="81"/>
      <c r="K238" s="81"/>
      <c r="L238" s="81"/>
      <c r="M238" s="79"/>
      <c r="X238" s="15"/>
      <c r="Y238" s="15"/>
      <c r="Z238" s="15"/>
      <c r="AA238" s="15"/>
      <c r="AB238" s="15"/>
      <c r="AC238" s="15"/>
      <c r="AG238" s="15"/>
      <c r="AH238" s="15"/>
      <c r="AI238" s="15"/>
    </row>
    <row r="239" spans="1:35" s="66" customFormat="1" ht="24.95" customHeight="1" x14ac:dyDescent="0.2">
      <c r="A239" s="76">
        <v>213</v>
      </c>
      <c r="B239" s="163"/>
      <c r="C239" s="163"/>
      <c r="D239" s="163"/>
      <c r="E239" s="163"/>
      <c r="F239" s="80"/>
      <c r="G239" s="81"/>
      <c r="H239" s="81"/>
      <c r="I239" s="81"/>
      <c r="J239" s="81"/>
      <c r="K239" s="81"/>
      <c r="L239" s="81"/>
      <c r="M239" s="79"/>
      <c r="X239" s="15"/>
      <c r="Y239" s="15"/>
      <c r="Z239" s="15"/>
      <c r="AA239" s="15"/>
      <c r="AB239" s="15"/>
      <c r="AC239" s="15"/>
      <c r="AG239" s="15"/>
      <c r="AH239" s="15"/>
      <c r="AI239" s="15"/>
    </row>
    <row r="240" spans="1:35" s="66" customFormat="1" ht="24.95" customHeight="1" x14ac:dyDescent="0.2">
      <c r="A240" s="76">
        <v>214</v>
      </c>
      <c r="B240" s="163"/>
      <c r="C240" s="163"/>
      <c r="D240" s="163"/>
      <c r="E240" s="163"/>
      <c r="F240" s="80"/>
      <c r="G240" s="81"/>
      <c r="H240" s="81"/>
      <c r="I240" s="81"/>
      <c r="J240" s="81"/>
      <c r="K240" s="81"/>
      <c r="L240" s="81"/>
      <c r="M240" s="79"/>
      <c r="X240" s="15"/>
      <c r="Y240" s="15"/>
      <c r="Z240" s="15"/>
      <c r="AA240" s="15"/>
      <c r="AB240" s="15"/>
      <c r="AC240" s="15"/>
      <c r="AG240" s="15"/>
      <c r="AH240" s="15"/>
      <c r="AI240" s="15"/>
    </row>
    <row r="241" spans="1:35" s="66" customFormat="1" ht="24.95" customHeight="1" x14ac:dyDescent="0.2">
      <c r="A241" s="76">
        <v>215</v>
      </c>
      <c r="B241" s="163"/>
      <c r="C241" s="163"/>
      <c r="D241" s="163"/>
      <c r="E241" s="163"/>
      <c r="F241" s="80"/>
      <c r="G241" s="81"/>
      <c r="H241" s="81"/>
      <c r="I241" s="81"/>
      <c r="J241" s="81"/>
      <c r="K241" s="81"/>
      <c r="L241" s="81"/>
      <c r="M241" s="79"/>
      <c r="X241" s="15"/>
      <c r="Y241" s="15"/>
      <c r="Z241" s="15"/>
      <c r="AA241" s="15"/>
      <c r="AB241" s="15"/>
      <c r="AC241" s="15"/>
      <c r="AG241" s="15"/>
      <c r="AH241" s="15"/>
      <c r="AI241" s="15"/>
    </row>
    <row r="242" spans="1:35" s="66" customFormat="1" ht="24.95" customHeight="1" x14ac:dyDescent="0.2">
      <c r="A242" s="76">
        <v>216</v>
      </c>
      <c r="B242" s="163"/>
      <c r="C242" s="163"/>
      <c r="D242" s="163"/>
      <c r="E242" s="163"/>
      <c r="F242" s="80"/>
      <c r="G242" s="81"/>
      <c r="H242" s="81"/>
      <c r="I242" s="81"/>
      <c r="J242" s="81"/>
      <c r="K242" s="81"/>
      <c r="L242" s="81"/>
      <c r="M242" s="79"/>
      <c r="X242" s="15"/>
      <c r="Y242" s="15"/>
      <c r="Z242" s="15"/>
      <c r="AA242" s="15"/>
      <c r="AB242" s="15"/>
      <c r="AC242" s="15"/>
      <c r="AG242" s="15"/>
      <c r="AH242" s="15"/>
      <c r="AI242" s="15"/>
    </row>
    <row r="243" spans="1:35" s="66" customFormat="1" ht="24.95" customHeight="1" x14ac:dyDescent="0.2">
      <c r="A243" s="76">
        <v>217</v>
      </c>
      <c r="B243" s="163"/>
      <c r="C243" s="163"/>
      <c r="D243" s="163"/>
      <c r="E243" s="163"/>
      <c r="F243" s="80"/>
      <c r="G243" s="81"/>
      <c r="H243" s="81"/>
      <c r="I243" s="81"/>
      <c r="J243" s="81"/>
      <c r="K243" s="81"/>
      <c r="L243" s="81"/>
      <c r="M243" s="79"/>
      <c r="X243" s="15"/>
      <c r="Y243" s="15"/>
      <c r="Z243" s="15"/>
      <c r="AA243" s="15"/>
      <c r="AB243" s="15"/>
      <c r="AC243" s="15"/>
      <c r="AG243" s="15"/>
      <c r="AH243" s="15"/>
      <c r="AI243" s="15"/>
    </row>
    <row r="244" spans="1:35" s="66" customFormat="1" ht="24.95" customHeight="1" x14ac:dyDescent="0.2">
      <c r="A244" s="76">
        <v>218</v>
      </c>
      <c r="B244" s="163"/>
      <c r="C244" s="163"/>
      <c r="D244" s="163"/>
      <c r="E244" s="163"/>
      <c r="F244" s="80"/>
      <c r="G244" s="81"/>
      <c r="H244" s="81"/>
      <c r="I244" s="81"/>
      <c r="J244" s="81"/>
      <c r="K244" s="81"/>
      <c r="L244" s="81"/>
      <c r="M244" s="79"/>
      <c r="X244" s="15"/>
      <c r="Y244" s="15"/>
      <c r="Z244" s="15"/>
      <c r="AA244" s="15"/>
      <c r="AB244" s="15"/>
      <c r="AC244" s="15"/>
      <c r="AG244" s="15"/>
      <c r="AH244" s="15"/>
      <c r="AI244" s="15"/>
    </row>
    <row r="245" spans="1:35" s="66" customFormat="1" ht="24.95" customHeight="1" x14ac:dyDescent="0.2">
      <c r="A245" s="76">
        <v>219</v>
      </c>
      <c r="B245" s="163"/>
      <c r="C245" s="163"/>
      <c r="D245" s="163"/>
      <c r="E245" s="163"/>
      <c r="F245" s="80"/>
      <c r="G245" s="81"/>
      <c r="H245" s="81"/>
      <c r="I245" s="81"/>
      <c r="J245" s="81"/>
      <c r="K245" s="81"/>
      <c r="L245" s="81"/>
      <c r="M245" s="79"/>
      <c r="X245" s="15"/>
      <c r="Y245" s="15"/>
      <c r="Z245" s="15"/>
      <c r="AA245" s="15"/>
      <c r="AB245" s="15"/>
      <c r="AC245" s="15"/>
      <c r="AG245" s="15"/>
      <c r="AH245" s="15"/>
      <c r="AI245" s="15"/>
    </row>
    <row r="246" spans="1:35" s="66" customFormat="1" ht="24.95" customHeight="1" x14ac:dyDescent="0.2">
      <c r="A246" s="76">
        <v>220</v>
      </c>
      <c r="B246" s="163"/>
      <c r="C246" s="163"/>
      <c r="D246" s="163"/>
      <c r="E246" s="163"/>
      <c r="F246" s="80"/>
      <c r="G246" s="81"/>
      <c r="H246" s="81"/>
      <c r="I246" s="81"/>
      <c r="J246" s="81"/>
      <c r="K246" s="81"/>
      <c r="L246" s="81"/>
      <c r="M246" s="79"/>
      <c r="X246" s="15"/>
      <c r="Y246" s="15"/>
      <c r="Z246" s="15"/>
      <c r="AA246" s="15"/>
      <c r="AB246" s="15"/>
      <c r="AC246" s="15"/>
      <c r="AG246" s="15"/>
      <c r="AH246" s="15"/>
      <c r="AI246" s="15"/>
    </row>
    <row r="247" spans="1:35" s="66" customFormat="1" ht="24.95" customHeight="1" x14ac:dyDescent="0.2">
      <c r="A247" s="76">
        <v>221</v>
      </c>
      <c r="B247" s="163"/>
      <c r="C247" s="163"/>
      <c r="D247" s="163"/>
      <c r="E247" s="163"/>
      <c r="F247" s="80"/>
      <c r="G247" s="81"/>
      <c r="H247" s="81"/>
      <c r="I247" s="81"/>
      <c r="J247" s="81"/>
      <c r="K247" s="81"/>
      <c r="L247" s="81"/>
      <c r="M247" s="79"/>
      <c r="X247" s="15"/>
      <c r="Y247" s="15"/>
      <c r="Z247" s="15"/>
      <c r="AA247" s="15"/>
      <c r="AB247" s="15"/>
      <c r="AC247" s="15"/>
      <c r="AG247" s="15"/>
      <c r="AH247" s="15"/>
      <c r="AI247" s="15"/>
    </row>
    <row r="248" spans="1:35" s="66" customFormat="1" ht="24.95" customHeight="1" x14ac:dyDescent="0.2">
      <c r="A248" s="76">
        <v>222</v>
      </c>
      <c r="B248" s="163"/>
      <c r="C248" s="163"/>
      <c r="D248" s="163"/>
      <c r="E248" s="163"/>
      <c r="F248" s="80"/>
      <c r="G248" s="81"/>
      <c r="H248" s="81"/>
      <c r="I248" s="81"/>
      <c r="J248" s="81"/>
      <c r="K248" s="81"/>
      <c r="L248" s="81"/>
      <c r="M248" s="79"/>
      <c r="X248" s="15"/>
      <c r="Y248" s="15"/>
      <c r="Z248" s="15"/>
      <c r="AA248" s="15"/>
      <c r="AB248" s="15"/>
      <c r="AC248" s="15"/>
      <c r="AG248" s="15"/>
      <c r="AH248" s="15"/>
      <c r="AI248" s="15"/>
    </row>
    <row r="249" spans="1:35" s="66" customFormat="1" ht="24.95" customHeight="1" x14ac:dyDescent="0.2">
      <c r="A249" s="76">
        <v>223</v>
      </c>
      <c r="B249" s="163"/>
      <c r="C249" s="163"/>
      <c r="D249" s="163"/>
      <c r="E249" s="163"/>
      <c r="F249" s="80"/>
      <c r="G249" s="81"/>
      <c r="H249" s="81"/>
      <c r="I249" s="81"/>
      <c r="J249" s="81"/>
      <c r="K249" s="81"/>
      <c r="L249" s="81"/>
      <c r="M249" s="79"/>
      <c r="X249" s="15"/>
      <c r="Y249" s="15"/>
      <c r="Z249" s="15"/>
      <c r="AA249" s="15"/>
      <c r="AB249" s="15"/>
      <c r="AC249" s="15"/>
      <c r="AG249" s="15"/>
      <c r="AH249" s="15"/>
      <c r="AI249" s="15"/>
    </row>
    <row r="250" spans="1:35" s="66" customFormat="1" ht="24.95" customHeight="1" x14ac:dyDescent="0.2">
      <c r="A250" s="76">
        <v>224</v>
      </c>
      <c r="B250" s="163"/>
      <c r="C250" s="163"/>
      <c r="D250" s="163"/>
      <c r="E250" s="163"/>
      <c r="F250" s="80"/>
      <c r="G250" s="81"/>
      <c r="H250" s="81"/>
      <c r="I250" s="81"/>
      <c r="J250" s="81"/>
      <c r="K250" s="81"/>
      <c r="L250" s="81"/>
      <c r="M250" s="79"/>
      <c r="X250" s="15"/>
      <c r="Y250" s="15"/>
      <c r="Z250" s="15"/>
      <c r="AA250" s="15"/>
      <c r="AB250" s="15"/>
      <c r="AC250" s="15"/>
      <c r="AG250" s="15"/>
      <c r="AH250" s="15"/>
      <c r="AI250" s="15"/>
    </row>
    <row r="251" spans="1:35" s="66" customFormat="1" ht="24.95" customHeight="1" x14ac:dyDescent="0.2">
      <c r="A251" s="76">
        <v>225</v>
      </c>
      <c r="B251" s="163"/>
      <c r="C251" s="163"/>
      <c r="D251" s="163"/>
      <c r="E251" s="163"/>
      <c r="F251" s="80"/>
      <c r="G251" s="81"/>
      <c r="H251" s="81"/>
      <c r="I251" s="81"/>
      <c r="J251" s="81"/>
      <c r="K251" s="81"/>
      <c r="L251" s="81"/>
      <c r="M251" s="79"/>
      <c r="X251" s="15"/>
      <c r="Y251" s="15"/>
      <c r="Z251" s="15"/>
      <c r="AA251" s="15"/>
      <c r="AB251" s="15"/>
      <c r="AC251" s="15"/>
      <c r="AG251" s="15"/>
      <c r="AH251" s="15"/>
      <c r="AI251" s="15"/>
    </row>
    <row r="252" spans="1:35" s="66" customFormat="1" ht="24.95" customHeight="1" x14ac:dyDescent="0.2">
      <c r="A252" s="76">
        <v>226</v>
      </c>
      <c r="B252" s="163"/>
      <c r="C252" s="163"/>
      <c r="D252" s="163"/>
      <c r="E252" s="163"/>
      <c r="F252" s="80"/>
      <c r="G252" s="81"/>
      <c r="H252" s="81"/>
      <c r="I252" s="81"/>
      <c r="J252" s="81"/>
      <c r="K252" s="81"/>
      <c r="L252" s="81"/>
      <c r="M252" s="79"/>
      <c r="X252" s="15"/>
      <c r="Y252" s="15"/>
      <c r="Z252" s="15"/>
      <c r="AA252" s="15"/>
      <c r="AB252" s="15"/>
      <c r="AC252" s="15"/>
      <c r="AG252" s="15"/>
      <c r="AH252" s="15"/>
      <c r="AI252" s="15"/>
    </row>
    <row r="253" spans="1:35" s="66" customFormat="1" ht="24.95" customHeight="1" x14ac:dyDescent="0.2">
      <c r="A253" s="76">
        <v>227</v>
      </c>
      <c r="B253" s="163"/>
      <c r="C253" s="163"/>
      <c r="D253" s="163"/>
      <c r="E253" s="163"/>
      <c r="F253" s="80"/>
      <c r="G253" s="81"/>
      <c r="H253" s="81"/>
      <c r="I253" s="81"/>
      <c r="J253" s="81"/>
      <c r="K253" s="81"/>
      <c r="L253" s="81"/>
      <c r="M253" s="79"/>
      <c r="X253" s="15"/>
      <c r="Y253" s="15"/>
      <c r="Z253" s="15"/>
      <c r="AA253" s="15"/>
      <c r="AB253" s="15"/>
      <c r="AC253" s="15"/>
      <c r="AG253" s="15"/>
      <c r="AH253" s="15"/>
      <c r="AI253" s="15"/>
    </row>
    <row r="254" spans="1:35" s="66" customFormat="1" ht="24.95" customHeight="1" x14ac:dyDescent="0.2">
      <c r="A254" s="76">
        <v>228</v>
      </c>
      <c r="B254" s="163"/>
      <c r="C254" s="163"/>
      <c r="D254" s="163"/>
      <c r="E254" s="163"/>
      <c r="F254" s="80"/>
      <c r="G254" s="81"/>
      <c r="H254" s="81"/>
      <c r="I254" s="81"/>
      <c r="J254" s="81"/>
      <c r="K254" s="81"/>
      <c r="L254" s="81"/>
      <c r="M254" s="79"/>
      <c r="X254" s="15"/>
      <c r="Y254" s="15"/>
      <c r="Z254" s="15"/>
      <c r="AA254" s="15"/>
      <c r="AB254" s="15"/>
      <c r="AC254" s="15"/>
      <c r="AG254" s="15"/>
      <c r="AH254" s="15"/>
      <c r="AI254" s="15"/>
    </row>
    <row r="255" spans="1:35" s="66" customFormat="1" ht="24.95" customHeight="1" x14ac:dyDescent="0.2">
      <c r="A255" s="76">
        <v>229</v>
      </c>
      <c r="B255" s="163"/>
      <c r="C255" s="163"/>
      <c r="D255" s="163"/>
      <c r="E255" s="163"/>
      <c r="F255" s="80"/>
      <c r="G255" s="81"/>
      <c r="H255" s="81"/>
      <c r="I255" s="81"/>
      <c r="J255" s="81"/>
      <c r="K255" s="81"/>
      <c r="L255" s="81"/>
      <c r="M255" s="79"/>
      <c r="X255" s="15"/>
      <c r="Y255" s="15"/>
      <c r="Z255" s="15"/>
      <c r="AA255" s="15"/>
      <c r="AB255" s="15"/>
      <c r="AC255" s="15"/>
      <c r="AG255" s="15"/>
      <c r="AH255" s="15"/>
      <c r="AI255" s="15"/>
    </row>
    <row r="256" spans="1:35" s="66" customFormat="1" ht="24.95" customHeight="1" x14ac:dyDescent="0.2">
      <c r="A256" s="76">
        <v>230</v>
      </c>
      <c r="B256" s="163"/>
      <c r="C256" s="163"/>
      <c r="D256" s="163"/>
      <c r="E256" s="163"/>
      <c r="F256" s="80"/>
      <c r="G256" s="81"/>
      <c r="H256" s="81"/>
      <c r="I256" s="81"/>
      <c r="J256" s="81"/>
      <c r="K256" s="81"/>
      <c r="L256" s="81"/>
      <c r="M256" s="79"/>
      <c r="X256" s="15"/>
      <c r="Y256" s="15"/>
      <c r="Z256" s="15"/>
      <c r="AA256" s="15"/>
      <c r="AB256" s="15"/>
      <c r="AC256" s="15"/>
      <c r="AG256" s="15"/>
      <c r="AH256" s="15"/>
      <c r="AI256" s="15"/>
    </row>
    <row r="257" spans="1:35" s="66" customFormat="1" ht="24.95" customHeight="1" x14ac:dyDescent="0.2">
      <c r="A257" s="76">
        <v>231</v>
      </c>
      <c r="B257" s="163"/>
      <c r="C257" s="163"/>
      <c r="D257" s="163"/>
      <c r="E257" s="163"/>
      <c r="F257" s="80"/>
      <c r="G257" s="81"/>
      <c r="H257" s="81"/>
      <c r="I257" s="81"/>
      <c r="J257" s="81"/>
      <c r="K257" s="81"/>
      <c r="L257" s="81"/>
      <c r="M257" s="79"/>
      <c r="X257" s="15"/>
      <c r="Y257" s="15"/>
      <c r="Z257" s="15"/>
      <c r="AA257" s="15"/>
      <c r="AB257" s="15"/>
      <c r="AC257" s="15"/>
      <c r="AG257" s="15"/>
      <c r="AH257" s="15"/>
      <c r="AI257" s="15"/>
    </row>
    <row r="258" spans="1:35" s="66" customFormat="1" ht="24.95" customHeight="1" x14ac:dyDescent="0.2">
      <c r="A258" s="76">
        <v>232</v>
      </c>
      <c r="B258" s="163"/>
      <c r="C258" s="163"/>
      <c r="D258" s="163"/>
      <c r="E258" s="163"/>
      <c r="F258" s="80"/>
      <c r="G258" s="81"/>
      <c r="H258" s="81"/>
      <c r="I258" s="81"/>
      <c r="J258" s="81"/>
      <c r="K258" s="81"/>
      <c r="L258" s="81"/>
      <c r="M258" s="79"/>
      <c r="X258" s="15"/>
      <c r="Y258" s="15"/>
      <c r="Z258" s="15"/>
      <c r="AA258" s="15"/>
      <c r="AB258" s="15"/>
      <c r="AC258" s="15"/>
      <c r="AG258" s="15"/>
      <c r="AH258" s="15"/>
      <c r="AI258" s="15"/>
    </row>
    <row r="259" spans="1:35" s="66" customFormat="1" ht="24.95" customHeight="1" x14ac:dyDescent="0.2">
      <c r="A259" s="76">
        <v>233</v>
      </c>
      <c r="B259" s="163"/>
      <c r="C259" s="163"/>
      <c r="D259" s="163"/>
      <c r="E259" s="163"/>
      <c r="F259" s="80"/>
      <c r="G259" s="81"/>
      <c r="H259" s="81"/>
      <c r="I259" s="81"/>
      <c r="J259" s="81"/>
      <c r="K259" s="81"/>
      <c r="L259" s="81"/>
      <c r="M259" s="79"/>
      <c r="X259" s="15"/>
      <c r="Y259" s="15"/>
      <c r="Z259" s="15"/>
      <c r="AA259" s="15"/>
      <c r="AB259" s="15"/>
      <c r="AC259" s="15"/>
      <c r="AG259" s="15"/>
      <c r="AH259" s="15"/>
      <c r="AI259" s="15"/>
    </row>
    <row r="260" spans="1:35" s="66" customFormat="1" ht="24.95" customHeight="1" x14ac:dyDescent="0.2">
      <c r="A260" s="76">
        <v>234</v>
      </c>
      <c r="B260" s="163"/>
      <c r="C260" s="163"/>
      <c r="D260" s="163"/>
      <c r="E260" s="163"/>
      <c r="F260" s="80"/>
      <c r="G260" s="81"/>
      <c r="H260" s="81"/>
      <c r="I260" s="81"/>
      <c r="J260" s="81"/>
      <c r="K260" s="81"/>
      <c r="L260" s="81"/>
      <c r="M260" s="79"/>
      <c r="X260" s="15"/>
      <c r="Y260" s="15"/>
      <c r="Z260" s="15"/>
      <c r="AA260" s="15"/>
      <c r="AB260" s="15"/>
      <c r="AC260" s="15"/>
      <c r="AG260" s="15"/>
      <c r="AH260" s="15"/>
      <c r="AI260" s="15"/>
    </row>
    <row r="261" spans="1:35" s="66" customFormat="1" ht="24.95" customHeight="1" x14ac:dyDescent="0.2">
      <c r="A261" s="76">
        <v>235</v>
      </c>
      <c r="B261" s="163"/>
      <c r="C261" s="163"/>
      <c r="D261" s="163"/>
      <c r="E261" s="163"/>
      <c r="F261" s="80"/>
      <c r="G261" s="81"/>
      <c r="H261" s="81"/>
      <c r="I261" s="81"/>
      <c r="J261" s="81"/>
      <c r="K261" s="81"/>
      <c r="L261" s="81"/>
      <c r="M261" s="79"/>
      <c r="X261" s="15"/>
      <c r="Y261" s="15"/>
      <c r="Z261" s="15"/>
      <c r="AA261" s="15"/>
      <c r="AB261" s="15"/>
      <c r="AC261" s="15"/>
      <c r="AG261" s="15"/>
      <c r="AH261" s="15"/>
      <c r="AI261" s="15"/>
    </row>
    <row r="262" spans="1:35" s="66" customFormat="1" ht="24.95" customHeight="1" x14ac:dyDescent="0.2">
      <c r="A262" s="76">
        <v>236</v>
      </c>
      <c r="B262" s="163"/>
      <c r="C262" s="163"/>
      <c r="D262" s="163"/>
      <c r="E262" s="163"/>
      <c r="F262" s="80"/>
      <c r="G262" s="81"/>
      <c r="H262" s="81"/>
      <c r="I262" s="81"/>
      <c r="J262" s="81"/>
      <c r="K262" s="81"/>
      <c r="L262" s="81"/>
      <c r="M262" s="79"/>
      <c r="X262" s="15"/>
      <c r="Y262" s="15"/>
      <c r="Z262" s="15"/>
      <c r="AA262" s="15"/>
      <c r="AB262" s="15"/>
      <c r="AC262" s="15"/>
      <c r="AG262" s="15"/>
      <c r="AH262" s="15"/>
      <c r="AI262" s="15"/>
    </row>
    <row r="263" spans="1:35" s="66" customFormat="1" ht="24.95" customHeight="1" x14ac:dyDescent="0.2">
      <c r="A263" s="76">
        <v>237</v>
      </c>
      <c r="B263" s="163"/>
      <c r="C263" s="163"/>
      <c r="D263" s="163"/>
      <c r="E263" s="163"/>
      <c r="F263" s="80"/>
      <c r="G263" s="81"/>
      <c r="H263" s="81"/>
      <c r="I263" s="81"/>
      <c r="J263" s="81"/>
      <c r="K263" s="81"/>
      <c r="L263" s="81"/>
      <c r="M263" s="79"/>
      <c r="X263" s="15"/>
      <c r="Y263" s="15"/>
      <c r="Z263" s="15"/>
      <c r="AA263" s="15"/>
      <c r="AB263" s="15"/>
      <c r="AC263" s="15"/>
      <c r="AG263" s="15"/>
      <c r="AH263" s="15"/>
      <c r="AI263" s="15"/>
    </row>
    <row r="264" spans="1:35" s="66" customFormat="1" ht="24.95" customHeight="1" x14ac:dyDescent="0.2">
      <c r="A264" s="76">
        <v>238</v>
      </c>
      <c r="B264" s="163"/>
      <c r="C264" s="163"/>
      <c r="D264" s="163"/>
      <c r="E264" s="163"/>
      <c r="F264" s="80"/>
      <c r="G264" s="81"/>
      <c r="H264" s="81"/>
      <c r="I264" s="81"/>
      <c r="J264" s="81"/>
      <c r="K264" s="81"/>
      <c r="L264" s="81"/>
      <c r="M264" s="79"/>
      <c r="X264" s="15"/>
      <c r="Y264" s="15"/>
      <c r="Z264" s="15"/>
      <c r="AA264" s="15"/>
      <c r="AB264" s="15"/>
      <c r="AC264" s="15"/>
      <c r="AG264" s="15"/>
      <c r="AH264" s="15"/>
      <c r="AI264" s="15"/>
    </row>
    <row r="265" spans="1:35" s="66" customFormat="1" ht="24.95" customHeight="1" x14ac:dyDescent="0.2">
      <c r="A265" s="76">
        <v>239</v>
      </c>
      <c r="B265" s="163"/>
      <c r="C265" s="163"/>
      <c r="D265" s="163"/>
      <c r="E265" s="163"/>
      <c r="F265" s="80"/>
      <c r="G265" s="81"/>
      <c r="H265" s="81"/>
      <c r="I265" s="81"/>
      <c r="J265" s="81"/>
      <c r="K265" s="81"/>
      <c r="L265" s="81"/>
      <c r="M265" s="79"/>
      <c r="X265" s="15"/>
      <c r="Y265" s="15"/>
      <c r="Z265" s="15"/>
      <c r="AA265" s="15"/>
      <c r="AB265" s="15"/>
      <c r="AC265" s="15"/>
      <c r="AG265" s="15"/>
      <c r="AH265" s="15"/>
      <c r="AI265" s="15"/>
    </row>
    <row r="266" spans="1:35" s="66" customFormat="1" ht="24.95" customHeight="1" x14ac:dyDescent="0.2">
      <c r="A266" s="76">
        <v>240</v>
      </c>
      <c r="B266" s="163"/>
      <c r="C266" s="163"/>
      <c r="D266" s="163"/>
      <c r="E266" s="163"/>
      <c r="F266" s="80"/>
      <c r="G266" s="81"/>
      <c r="H266" s="81"/>
      <c r="I266" s="81"/>
      <c r="J266" s="81"/>
      <c r="K266" s="81"/>
      <c r="L266" s="81"/>
      <c r="M266" s="79"/>
      <c r="X266" s="15"/>
      <c r="Y266" s="15"/>
      <c r="Z266" s="15"/>
      <c r="AA266" s="15"/>
      <c r="AB266" s="15"/>
      <c r="AC266" s="15"/>
      <c r="AG266" s="15"/>
      <c r="AH266" s="15"/>
      <c r="AI266" s="15"/>
    </row>
    <row r="267" spans="1:35" s="66" customFormat="1" ht="24.95" customHeight="1" x14ac:dyDescent="0.2">
      <c r="A267" s="76">
        <v>241</v>
      </c>
      <c r="B267" s="163"/>
      <c r="C267" s="163"/>
      <c r="D267" s="163"/>
      <c r="E267" s="163"/>
      <c r="F267" s="80"/>
      <c r="G267" s="81"/>
      <c r="H267" s="81"/>
      <c r="I267" s="81"/>
      <c r="J267" s="81"/>
      <c r="K267" s="81"/>
      <c r="L267" s="81"/>
      <c r="M267" s="79"/>
      <c r="X267" s="15"/>
      <c r="Y267" s="15"/>
      <c r="Z267" s="15"/>
      <c r="AA267" s="15"/>
      <c r="AB267" s="15"/>
      <c r="AC267" s="15"/>
      <c r="AG267" s="15"/>
      <c r="AH267" s="15"/>
      <c r="AI267" s="15"/>
    </row>
    <row r="268" spans="1:35" s="66" customFormat="1" ht="24.95" customHeight="1" x14ac:dyDescent="0.2">
      <c r="A268" s="76">
        <v>242</v>
      </c>
      <c r="B268" s="163"/>
      <c r="C268" s="163"/>
      <c r="D268" s="163"/>
      <c r="E268" s="163"/>
      <c r="F268" s="80"/>
      <c r="G268" s="81"/>
      <c r="H268" s="81"/>
      <c r="I268" s="81"/>
      <c r="J268" s="81"/>
      <c r="K268" s="81"/>
      <c r="L268" s="81"/>
      <c r="M268" s="79"/>
      <c r="X268" s="15"/>
      <c r="Y268" s="15"/>
      <c r="Z268" s="15"/>
      <c r="AA268" s="15"/>
      <c r="AB268" s="15"/>
      <c r="AC268" s="15"/>
      <c r="AG268" s="15"/>
      <c r="AH268" s="15"/>
      <c r="AI268" s="15"/>
    </row>
    <row r="269" spans="1:35" s="66" customFormat="1" ht="24.95" customHeight="1" x14ac:dyDescent="0.2">
      <c r="A269" s="76">
        <v>243</v>
      </c>
      <c r="B269" s="163"/>
      <c r="C269" s="163"/>
      <c r="D269" s="163"/>
      <c r="E269" s="163"/>
      <c r="F269" s="80"/>
      <c r="G269" s="81"/>
      <c r="H269" s="81"/>
      <c r="I269" s="81"/>
      <c r="J269" s="81"/>
      <c r="K269" s="81"/>
      <c r="L269" s="81"/>
      <c r="M269" s="79"/>
      <c r="X269" s="15"/>
      <c r="Y269" s="15"/>
      <c r="Z269" s="15"/>
      <c r="AA269" s="15"/>
      <c r="AB269" s="15"/>
      <c r="AC269" s="15"/>
      <c r="AG269" s="15"/>
      <c r="AH269" s="15"/>
      <c r="AI269" s="15"/>
    </row>
    <row r="270" spans="1:35" s="66" customFormat="1" ht="24.95" customHeight="1" x14ac:dyDescent="0.2">
      <c r="A270" s="76">
        <v>244</v>
      </c>
      <c r="B270" s="163"/>
      <c r="C270" s="163"/>
      <c r="D270" s="163"/>
      <c r="E270" s="163"/>
      <c r="F270" s="80"/>
      <c r="G270" s="81"/>
      <c r="H270" s="81"/>
      <c r="I270" s="81"/>
      <c r="J270" s="81"/>
      <c r="K270" s="81"/>
      <c r="L270" s="81"/>
      <c r="M270" s="79"/>
      <c r="X270" s="15"/>
      <c r="Y270" s="15"/>
      <c r="Z270" s="15"/>
      <c r="AA270" s="15"/>
      <c r="AB270" s="15"/>
      <c r="AC270" s="15"/>
      <c r="AG270" s="15"/>
      <c r="AH270" s="15"/>
      <c r="AI270" s="15"/>
    </row>
    <row r="271" spans="1:35" s="66" customFormat="1" ht="24.95" customHeight="1" x14ac:dyDescent="0.2">
      <c r="A271" s="76">
        <v>245</v>
      </c>
      <c r="B271" s="163"/>
      <c r="C271" s="163"/>
      <c r="D271" s="163"/>
      <c r="E271" s="163"/>
      <c r="F271" s="80"/>
      <c r="G271" s="81"/>
      <c r="H271" s="81"/>
      <c r="I271" s="81"/>
      <c r="J271" s="81"/>
      <c r="K271" s="81"/>
      <c r="L271" s="81"/>
      <c r="M271" s="79"/>
      <c r="X271" s="15"/>
      <c r="Y271" s="15"/>
      <c r="Z271" s="15"/>
      <c r="AA271" s="15"/>
      <c r="AB271" s="15"/>
      <c r="AC271" s="15"/>
      <c r="AG271" s="15"/>
      <c r="AH271" s="15"/>
      <c r="AI271" s="15"/>
    </row>
    <row r="272" spans="1:35" s="66" customFormat="1" ht="24.95" customHeight="1" x14ac:dyDescent="0.2">
      <c r="A272" s="76">
        <v>246</v>
      </c>
      <c r="B272" s="163"/>
      <c r="C272" s="163"/>
      <c r="D272" s="163"/>
      <c r="E272" s="163"/>
      <c r="F272" s="80"/>
      <c r="G272" s="81"/>
      <c r="H272" s="81"/>
      <c r="I272" s="81"/>
      <c r="J272" s="81"/>
      <c r="K272" s="81"/>
      <c r="L272" s="81"/>
      <c r="M272" s="79"/>
      <c r="X272" s="15"/>
      <c r="Y272" s="15"/>
      <c r="Z272" s="15"/>
      <c r="AA272" s="15"/>
      <c r="AB272" s="15"/>
      <c r="AC272" s="15"/>
      <c r="AG272" s="15"/>
      <c r="AH272" s="15"/>
      <c r="AI272" s="15"/>
    </row>
    <row r="273" spans="1:35" s="66" customFormat="1" ht="24.95" customHeight="1" x14ac:dyDescent="0.2">
      <c r="A273" s="76">
        <v>247</v>
      </c>
      <c r="B273" s="163"/>
      <c r="C273" s="163"/>
      <c r="D273" s="163"/>
      <c r="E273" s="163"/>
      <c r="F273" s="80"/>
      <c r="G273" s="81"/>
      <c r="H273" s="81"/>
      <c r="I273" s="81"/>
      <c r="J273" s="81"/>
      <c r="K273" s="81"/>
      <c r="L273" s="81"/>
      <c r="M273" s="79"/>
      <c r="X273" s="15"/>
      <c r="Y273" s="15"/>
      <c r="Z273" s="15"/>
      <c r="AA273" s="15"/>
      <c r="AB273" s="15"/>
      <c r="AC273" s="15"/>
      <c r="AG273" s="15"/>
      <c r="AH273" s="15"/>
      <c r="AI273" s="15"/>
    </row>
    <row r="274" spans="1:35" s="66" customFormat="1" ht="24.95" customHeight="1" x14ac:dyDescent="0.2">
      <c r="A274" s="76">
        <v>248</v>
      </c>
      <c r="B274" s="163"/>
      <c r="C274" s="163"/>
      <c r="D274" s="163"/>
      <c r="E274" s="163"/>
      <c r="F274" s="80"/>
      <c r="G274" s="81"/>
      <c r="H274" s="81"/>
      <c r="I274" s="81"/>
      <c r="J274" s="81"/>
      <c r="K274" s="81"/>
      <c r="L274" s="81"/>
      <c r="M274" s="79"/>
      <c r="X274" s="15"/>
      <c r="Y274" s="15"/>
      <c r="Z274" s="15"/>
      <c r="AA274" s="15"/>
      <c r="AB274" s="15"/>
      <c r="AC274" s="15"/>
      <c r="AG274" s="15"/>
      <c r="AH274" s="15"/>
      <c r="AI274" s="15"/>
    </row>
    <row r="275" spans="1:35" s="66" customFormat="1" ht="24.95" customHeight="1" x14ac:dyDescent="0.2">
      <c r="A275" s="76">
        <v>249</v>
      </c>
      <c r="B275" s="163"/>
      <c r="C275" s="163"/>
      <c r="D275" s="163"/>
      <c r="E275" s="163"/>
      <c r="F275" s="80"/>
      <c r="G275" s="81"/>
      <c r="H275" s="81"/>
      <c r="I275" s="81"/>
      <c r="J275" s="81"/>
      <c r="K275" s="81"/>
      <c r="L275" s="81"/>
      <c r="M275" s="79"/>
      <c r="X275" s="15"/>
      <c r="Y275" s="15"/>
      <c r="Z275" s="15"/>
      <c r="AA275" s="15"/>
      <c r="AB275" s="15"/>
      <c r="AC275" s="15"/>
      <c r="AG275" s="15"/>
      <c r="AH275" s="15"/>
      <c r="AI275" s="15"/>
    </row>
    <row r="276" spans="1:35" s="66" customFormat="1" ht="24.95" customHeight="1" x14ac:dyDescent="0.2">
      <c r="A276" s="76">
        <v>250</v>
      </c>
      <c r="B276" s="163"/>
      <c r="C276" s="163"/>
      <c r="D276" s="163"/>
      <c r="E276" s="163"/>
      <c r="F276" s="80"/>
      <c r="G276" s="81"/>
      <c r="H276" s="81"/>
      <c r="I276" s="81"/>
      <c r="J276" s="81"/>
      <c r="K276" s="81"/>
      <c r="L276" s="81"/>
      <c r="M276" s="79"/>
      <c r="X276" s="15"/>
      <c r="Y276" s="15"/>
      <c r="Z276" s="15"/>
      <c r="AA276" s="15"/>
      <c r="AB276" s="15"/>
      <c r="AC276" s="15"/>
      <c r="AG276" s="15"/>
      <c r="AH276" s="15"/>
      <c r="AI276" s="15"/>
    </row>
    <row r="277" spans="1:35" s="66" customFormat="1" ht="24.95" customHeight="1" x14ac:dyDescent="0.2">
      <c r="A277" s="76">
        <v>251</v>
      </c>
      <c r="B277" s="163"/>
      <c r="C277" s="163"/>
      <c r="D277" s="163"/>
      <c r="E277" s="163"/>
      <c r="F277" s="80"/>
      <c r="G277" s="81"/>
      <c r="H277" s="81"/>
      <c r="I277" s="81"/>
      <c r="J277" s="81"/>
      <c r="K277" s="81"/>
      <c r="L277" s="81"/>
      <c r="M277" s="79"/>
      <c r="X277" s="15"/>
      <c r="Y277" s="15"/>
      <c r="Z277" s="15"/>
      <c r="AA277" s="15"/>
      <c r="AB277" s="15"/>
      <c r="AC277" s="15"/>
      <c r="AG277" s="15"/>
      <c r="AH277" s="15"/>
      <c r="AI277" s="15"/>
    </row>
    <row r="278" spans="1:35" s="66" customFormat="1" ht="24.95" customHeight="1" x14ac:dyDescent="0.2">
      <c r="A278" s="76">
        <v>252</v>
      </c>
      <c r="B278" s="163"/>
      <c r="C278" s="163"/>
      <c r="D278" s="163"/>
      <c r="E278" s="163"/>
      <c r="F278" s="80"/>
      <c r="G278" s="81"/>
      <c r="H278" s="81"/>
      <c r="I278" s="81"/>
      <c r="J278" s="81"/>
      <c r="K278" s="81"/>
      <c r="L278" s="81"/>
      <c r="M278" s="79"/>
      <c r="X278" s="15"/>
      <c r="Y278" s="15"/>
      <c r="Z278" s="15"/>
      <c r="AA278" s="15"/>
      <c r="AB278" s="15"/>
      <c r="AC278" s="15"/>
      <c r="AG278" s="15"/>
      <c r="AH278" s="15"/>
      <c r="AI278" s="15"/>
    </row>
    <row r="279" spans="1:35" s="66" customFormat="1" ht="24.95" customHeight="1" x14ac:dyDescent="0.2">
      <c r="A279" s="76">
        <v>253</v>
      </c>
      <c r="B279" s="163"/>
      <c r="C279" s="163"/>
      <c r="D279" s="163"/>
      <c r="E279" s="163"/>
      <c r="F279" s="80"/>
      <c r="G279" s="81"/>
      <c r="H279" s="81"/>
      <c r="I279" s="81"/>
      <c r="J279" s="81"/>
      <c r="K279" s="81"/>
      <c r="L279" s="81"/>
      <c r="M279" s="79"/>
      <c r="X279" s="15"/>
      <c r="Y279" s="15"/>
      <c r="Z279" s="15"/>
      <c r="AA279" s="15"/>
      <c r="AB279" s="15"/>
      <c r="AC279" s="15"/>
      <c r="AG279" s="15"/>
      <c r="AH279" s="15"/>
      <c r="AI279" s="15"/>
    </row>
    <row r="280" spans="1:35" s="66" customFormat="1" ht="24.95" customHeight="1" x14ac:dyDescent="0.2">
      <c r="A280" s="76">
        <v>254</v>
      </c>
      <c r="B280" s="163"/>
      <c r="C280" s="163"/>
      <c r="D280" s="163"/>
      <c r="E280" s="163"/>
      <c r="F280" s="80"/>
      <c r="G280" s="81"/>
      <c r="H280" s="81"/>
      <c r="I280" s="81"/>
      <c r="J280" s="81"/>
      <c r="K280" s="81"/>
      <c r="L280" s="81"/>
      <c r="M280" s="79"/>
      <c r="X280" s="15"/>
      <c r="Y280" s="15"/>
      <c r="Z280" s="15"/>
      <c r="AA280" s="15"/>
      <c r="AB280" s="15"/>
      <c r="AC280" s="15"/>
      <c r="AG280" s="15"/>
      <c r="AH280" s="15"/>
      <c r="AI280" s="15"/>
    </row>
    <row r="281" spans="1:35" s="66" customFormat="1" ht="24.95" customHeight="1" x14ac:dyDescent="0.2">
      <c r="A281" s="76">
        <v>255</v>
      </c>
      <c r="B281" s="163"/>
      <c r="C281" s="163"/>
      <c r="D281" s="163"/>
      <c r="E281" s="163"/>
      <c r="F281" s="80"/>
      <c r="G281" s="81"/>
      <c r="H281" s="81"/>
      <c r="I281" s="81"/>
      <c r="J281" s="81"/>
      <c r="K281" s="81"/>
      <c r="L281" s="81"/>
      <c r="M281" s="79"/>
      <c r="X281" s="15"/>
      <c r="Y281" s="15"/>
      <c r="Z281" s="15"/>
      <c r="AA281" s="15"/>
      <c r="AB281" s="15"/>
      <c r="AC281" s="15"/>
      <c r="AG281" s="15"/>
      <c r="AH281" s="15"/>
      <c r="AI281" s="15"/>
    </row>
    <row r="282" spans="1:35" s="66" customFormat="1" ht="24.95" customHeight="1" x14ac:dyDescent="0.2">
      <c r="A282" s="76">
        <v>256</v>
      </c>
      <c r="B282" s="163"/>
      <c r="C282" s="163"/>
      <c r="D282" s="163"/>
      <c r="E282" s="163"/>
      <c r="F282" s="80"/>
      <c r="G282" s="81"/>
      <c r="H282" s="81"/>
      <c r="I282" s="81"/>
      <c r="J282" s="81"/>
      <c r="K282" s="81"/>
      <c r="L282" s="81"/>
      <c r="M282" s="79"/>
      <c r="X282" s="15"/>
      <c r="Y282" s="15"/>
      <c r="Z282" s="15"/>
      <c r="AA282" s="15"/>
      <c r="AB282" s="15"/>
      <c r="AC282" s="15"/>
      <c r="AG282" s="15"/>
      <c r="AH282" s="15"/>
      <c r="AI282" s="15"/>
    </row>
    <row r="283" spans="1:35" s="66" customFormat="1" ht="24.95" customHeight="1" x14ac:dyDescent="0.2">
      <c r="A283" s="76">
        <v>257</v>
      </c>
      <c r="B283" s="163"/>
      <c r="C283" s="163"/>
      <c r="D283" s="163"/>
      <c r="E283" s="163"/>
      <c r="F283" s="80"/>
      <c r="G283" s="81"/>
      <c r="H283" s="81"/>
      <c r="I283" s="81"/>
      <c r="J283" s="81"/>
      <c r="K283" s="81"/>
      <c r="L283" s="81"/>
      <c r="M283" s="79"/>
      <c r="X283" s="15"/>
      <c r="Y283" s="15"/>
      <c r="Z283" s="15"/>
      <c r="AA283" s="15"/>
      <c r="AB283" s="15"/>
      <c r="AC283" s="15"/>
      <c r="AG283" s="15"/>
      <c r="AH283" s="15"/>
      <c r="AI283" s="15"/>
    </row>
    <row r="284" spans="1:35" s="66" customFormat="1" ht="24.95" customHeight="1" x14ac:dyDescent="0.2">
      <c r="A284" s="76">
        <v>258</v>
      </c>
      <c r="B284" s="163"/>
      <c r="C284" s="163"/>
      <c r="D284" s="163"/>
      <c r="E284" s="163"/>
      <c r="F284" s="80"/>
      <c r="G284" s="81"/>
      <c r="H284" s="81"/>
      <c r="I284" s="81"/>
      <c r="J284" s="81"/>
      <c r="K284" s="81"/>
      <c r="L284" s="81"/>
      <c r="M284" s="79"/>
      <c r="X284" s="15"/>
      <c r="Y284" s="15"/>
      <c r="Z284" s="15"/>
      <c r="AA284" s="15"/>
      <c r="AB284" s="15"/>
      <c r="AC284" s="15"/>
      <c r="AG284" s="15"/>
      <c r="AH284" s="15"/>
      <c r="AI284" s="15"/>
    </row>
    <row r="285" spans="1:35" s="66" customFormat="1" ht="24.95" customHeight="1" x14ac:dyDescent="0.2">
      <c r="A285" s="76">
        <v>259</v>
      </c>
      <c r="B285" s="163"/>
      <c r="C285" s="163"/>
      <c r="D285" s="163"/>
      <c r="E285" s="163"/>
      <c r="F285" s="80"/>
      <c r="G285" s="81"/>
      <c r="H285" s="81"/>
      <c r="I285" s="81"/>
      <c r="J285" s="81"/>
      <c r="K285" s="81"/>
      <c r="L285" s="81"/>
      <c r="M285" s="79"/>
      <c r="X285" s="15"/>
      <c r="Y285" s="15"/>
      <c r="Z285" s="15"/>
      <c r="AA285" s="15"/>
      <c r="AB285" s="15"/>
      <c r="AC285" s="15"/>
      <c r="AG285" s="15"/>
      <c r="AH285" s="15"/>
      <c r="AI285" s="15"/>
    </row>
    <row r="286" spans="1:35" s="66" customFormat="1" ht="24.95" customHeight="1" x14ac:dyDescent="0.2">
      <c r="A286" s="76">
        <v>260</v>
      </c>
      <c r="B286" s="163"/>
      <c r="C286" s="163"/>
      <c r="D286" s="163"/>
      <c r="E286" s="163"/>
      <c r="F286" s="80"/>
      <c r="G286" s="81"/>
      <c r="H286" s="81"/>
      <c r="I286" s="81"/>
      <c r="J286" s="81"/>
      <c r="K286" s="81"/>
      <c r="L286" s="81"/>
      <c r="M286" s="79"/>
      <c r="X286" s="15"/>
      <c r="Y286" s="15"/>
      <c r="Z286" s="15"/>
      <c r="AA286" s="15"/>
      <c r="AB286" s="15"/>
      <c r="AC286" s="15"/>
      <c r="AG286" s="15"/>
      <c r="AH286" s="15"/>
      <c r="AI286" s="15"/>
    </row>
    <row r="287" spans="1:35" s="66" customFormat="1" ht="24.95" customHeight="1" x14ac:dyDescent="0.2">
      <c r="A287" s="76">
        <v>261</v>
      </c>
      <c r="B287" s="163"/>
      <c r="C287" s="163"/>
      <c r="D287" s="163"/>
      <c r="E287" s="163"/>
      <c r="F287" s="80"/>
      <c r="G287" s="81"/>
      <c r="H287" s="81"/>
      <c r="I287" s="81"/>
      <c r="J287" s="81"/>
      <c r="K287" s="81"/>
      <c r="L287" s="81"/>
      <c r="M287" s="79"/>
      <c r="X287" s="15"/>
      <c r="Y287" s="15"/>
      <c r="Z287" s="15"/>
      <c r="AA287" s="15"/>
      <c r="AB287" s="15"/>
      <c r="AC287" s="15"/>
      <c r="AG287" s="15"/>
      <c r="AH287" s="15"/>
      <c r="AI287" s="15"/>
    </row>
    <row r="288" spans="1:35" s="66" customFormat="1" ht="24.95" customHeight="1" x14ac:dyDescent="0.2">
      <c r="A288" s="76">
        <v>262</v>
      </c>
      <c r="B288" s="163"/>
      <c r="C288" s="163"/>
      <c r="D288" s="163"/>
      <c r="E288" s="163"/>
      <c r="F288" s="80"/>
      <c r="G288" s="81"/>
      <c r="H288" s="81"/>
      <c r="I288" s="81"/>
      <c r="J288" s="81"/>
      <c r="K288" s="81"/>
      <c r="L288" s="81"/>
      <c r="M288" s="79"/>
      <c r="X288" s="15"/>
      <c r="Y288" s="15"/>
      <c r="Z288" s="15"/>
      <c r="AA288" s="15"/>
      <c r="AB288" s="15"/>
      <c r="AC288" s="15"/>
      <c r="AG288" s="15"/>
      <c r="AH288" s="15"/>
      <c r="AI288" s="15"/>
    </row>
    <row r="289" spans="1:35" s="66" customFormat="1" ht="24.95" customHeight="1" x14ac:dyDescent="0.2">
      <c r="A289" s="76">
        <v>263</v>
      </c>
      <c r="B289" s="163"/>
      <c r="C289" s="163"/>
      <c r="D289" s="163"/>
      <c r="E289" s="163"/>
      <c r="F289" s="80"/>
      <c r="G289" s="81"/>
      <c r="H289" s="81"/>
      <c r="I289" s="81"/>
      <c r="J289" s="81"/>
      <c r="K289" s="81"/>
      <c r="L289" s="81"/>
      <c r="M289" s="79"/>
      <c r="X289" s="15"/>
      <c r="Y289" s="15"/>
      <c r="Z289" s="15"/>
      <c r="AA289" s="15"/>
      <c r="AB289" s="15"/>
      <c r="AC289" s="15"/>
      <c r="AG289" s="15"/>
      <c r="AH289" s="15"/>
      <c r="AI289" s="15"/>
    </row>
    <row r="290" spans="1:35" s="66" customFormat="1" ht="24.95" customHeight="1" x14ac:dyDescent="0.2">
      <c r="A290" s="76">
        <v>264</v>
      </c>
      <c r="B290" s="163"/>
      <c r="C290" s="163"/>
      <c r="D290" s="163"/>
      <c r="E290" s="163"/>
      <c r="F290" s="80"/>
      <c r="G290" s="81"/>
      <c r="H290" s="81"/>
      <c r="I290" s="81"/>
      <c r="J290" s="81"/>
      <c r="K290" s="81"/>
      <c r="L290" s="81"/>
      <c r="M290" s="79"/>
      <c r="X290" s="15"/>
      <c r="Y290" s="15"/>
      <c r="Z290" s="15"/>
      <c r="AA290" s="15"/>
      <c r="AB290" s="15"/>
      <c r="AC290" s="15"/>
      <c r="AG290" s="15"/>
      <c r="AH290" s="15"/>
      <c r="AI290" s="15"/>
    </row>
    <row r="291" spans="1:35" s="66" customFormat="1" ht="24.95" customHeight="1" x14ac:dyDescent="0.2">
      <c r="A291" s="76">
        <v>265</v>
      </c>
      <c r="B291" s="163"/>
      <c r="C291" s="163"/>
      <c r="D291" s="163"/>
      <c r="E291" s="163"/>
      <c r="F291" s="80"/>
      <c r="G291" s="81"/>
      <c r="H291" s="81"/>
      <c r="I291" s="81"/>
      <c r="J291" s="81"/>
      <c r="K291" s="81"/>
      <c r="L291" s="81"/>
      <c r="M291" s="79"/>
      <c r="X291" s="15"/>
      <c r="Y291" s="15"/>
      <c r="Z291" s="15"/>
      <c r="AA291" s="15"/>
      <c r="AB291" s="15"/>
      <c r="AC291" s="15"/>
      <c r="AG291" s="15"/>
      <c r="AH291" s="15"/>
      <c r="AI291" s="15"/>
    </row>
    <row r="292" spans="1:35" s="66" customFormat="1" ht="24.95" customHeight="1" x14ac:dyDescent="0.2">
      <c r="A292" s="76">
        <v>266</v>
      </c>
      <c r="B292" s="163"/>
      <c r="C292" s="163"/>
      <c r="D292" s="163"/>
      <c r="E292" s="163"/>
      <c r="F292" s="80"/>
      <c r="G292" s="81"/>
      <c r="H292" s="81"/>
      <c r="I292" s="81"/>
      <c r="J292" s="81"/>
      <c r="K292" s="81"/>
      <c r="L292" s="81"/>
      <c r="M292" s="79"/>
      <c r="X292" s="15"/>
      <c r="Y292" s="15"/>
      <c r="Z292" s="15"/>
      <c r="AA292" s="15"/>
      <c r="AB292" s="15"/>
      <c r="AC292" s="15"/>
      <c r="AG292" s="15"/>
      <c r="AH292" s="15"/>
      <c r="AI292" s="15"/>
    </row>
    <row r="293" spans="1:35" s="66" customFormat="1" ht="24.95" customHeight="1" x14ac:dyDescent="0.2">
      <c r="A293" s="76">
        <v>267</v>
      </c>
      <c r="B293" s="163"/>
      <c r="C293" s="163"/>
      <c r="D293" s="163"/>
      <c r="E293" s="163"/>
      <c r="F293" s="80"/>
      <c r="G293" s="81"/>
      <c r="H293" s="81"/>
      <c r="I293" s="81"/>
      <c r="J293" s="81"/>
      <c r="K293" s="81"/>
      <c r="L293" s="81"/>
      <c r="M293" s="79"/>
      <c r="X293" s="15"/>
      <c r="Y293" s="15"/>
      <c r="Z293" s="15"/>
      <c r="AA293" s="15"/>
      <c r="AB293" s="15"/>
      <c r="AC293" s="15"/>
      <c r="AG293" s="15"/>
      <c r="AH293" s="15"/>
      <c r="AI293" s="15"/>
    </row>
    <row r="294" spans="1:35" s="66" customFormat="1" ht="24.95" customHeight="1" x14ac:dyDescent="0.2">
      <c r="A294" s="76">
        <v>268</v>
      </c>
      <c r="B294" s="163"/>
      <c r="C294" s="163"/>
      <c r="D294" s="163"/>
      <c r="E294" s="163"/>
      <c r="F294" s="80"/>
      <c r="G294" s="81"/>
      <c r="H294" s="81"/>
      <c r="I294" s="81"/>
      <c r="J294" s="81"/>
      <c r="K294" s="81"/>
      <c r="L294" s="81"/>
      <c r="M294" s="79"/>
      <c r="X294" s="15"/>
      <c r="Y294" s="15"/>
      <c r="Z294" s="15"/>
      <c r="AA294" s="15"/>
      <c r="AB294" s="15"/>
      <c r="AC294" s="15"/>
      <c r="AG294" s="15"/>
      <c r="AH294" s="15"/>
      <c r="AI294" s="15"/>
    </row>
    <row r="295" spans="1:35" s="66" customFormat="1" ht="24.95" customHeight="1" x14ac:dyDescent="0.2">
      <c r="A295" s="76">
        <v>269</v>
      </c>
      <c r="B295" s="163"/>
      <c r="C295" s="163"/>
      <c r="D295" s="163"/>
      <c r="E295" s="163"/>
      <c r="F295" s="80"/>
      <c r="G295" s="81"/>
      <c r="H295" s="81"/>
      <c r="I295" s="81"/>
      <c r="J295" s="81"/>
      <c r="K295" s="81"/>
      <c r="L295" s="81"/>
      <c r="M295" s="79"/>
      <c r="X295" s="15"/>
      <c r="Y295" s="15"/>
      <c r="Z295" s="15"/>
      <c r="AA295" s="15"/>
      <c r="AB295" s="15"/>
      <c r="AC295" s="15"/>
      <c r="AG295" s="15"/>
      <c r="AH295" s="15"/>
      <c r="AI295" s="15"/>
    </row>
    <row r="296" spans="1:35" s="66" customFormat="1" ht="24.95" customHeight="1" x14ac:dyDescent="0.2">
      <c r="A296" s="76">
        <v>270</v>
      </c>
      <c r="B296" s="163"/>
      <c r="C296" s="163"/>
      <c r="D296" s="163"/>
      <c r="E296" s="163"/>
      <c r="F296" s="80"/>
      <c r="G296" s="81"/>
      <c r="H296" s="81"/>
      <c r="I296" s="81"/>
      <c r="J296" s="81"/>
      <c r="K296" s="81"/>
      <c r="L296" s="81"/>
      <c r="M296" s="79"/>
      <c r="X296" s="15"/>
      <c r="Y296" s="15"/>
      <c r="Z296" s="15"/>
      <c r="AA296" s="15"/>
      <c r="AB296" s="15"/>
      <c r="AC296" s="15"/>
      <c r="AG296" s="15"/>
      <c r="AH296" s="15"/>
      <c r="AI296" s="15"/>
    </row>
    <row r="297" spans="1:35" s="66" customFormat="1" ht="24.95" customHeight="1" x14ac:dyDescent="0.2">
      <c r="A297" s="76">
        <v>271</v>
      </c>
      <c r="B297" s="163"/>
      <c r="C297" s="163"/>
      <c r="D297" s="163"/>
      <c r="E297" s="163"/>
      <c r="F297" s="80"/>
      <c r="G297" s="81"/>
      <c r="H297" s="81"/>
      <c r="I297" s="81"/>
      <c r="J297" s="81"/>
      <c r="K297" s="81"/>
      <c r="L297" s="81"/>
      <c r="M297" s="79"/>
      <c r="X297" s="15"/>
      <c r="Y297" s="15"/>
      <c r="Z297" s="15"/>
      <c r="AA297" s="15"/>
      <c r="AB297" s="15"/>
      <c r="AC297" s="15"/>
      <c r="AG297" s="15"/>
      <c r="AH297" s="15"/>
      <c r="AI297" s="15"/>
    </row>
    <row r="298" spans="1:35" s="66" customFormat="1" ht="24.95" customHeight="1" x14ac:dyDescent="0.2">
      <c r="A298" s="76">
        <v>272</v>
      </c>
      <c r="B298" s="163"/>
      <c r="C298" s="163"/>
      <c r="D298" s="163"/>
      <c r="E298" s="163"/>
      <c r="F298" s="80"/>
      <c r="G298" s="81"/>
      <c r="H298" s="81"/>
      <c r="I298" s="81"/>
      <c r="J298" s="81"/>
      <c r="K298" s="81"/>
      <c r="L298" s="81"/>
      <c r="M298" s="79"/>
      <c r="X298" s="15"/>
      <c r="Y298" s="15"/>
      <c r="Z298" s="15"/>
      <c r="AA298" s="15"/>
      <c r="AB298" s="15"/>
      <c r="AC298" s="15"/>
      <c r="AG298" s="15"/>
      <c r="AH298" s="15"/>
      <c r="AI298" s="15"/>
    </row>
    <row r="299" spans="1:35" s="66" customFormat="1" ht="24.95" customHeight="1" x14ac:dyDescent="0.2">
      <c r="A299" s="76">
        <v>273</v>
      </c>
      <c r="B299" s="163"/>
      <c r="C299" s="163"/>
      <c r="D299" s="163"/>
      <c r="E299" s="163"/>
      <c r="F299" s="80"/>
      <c r="G299" s="81"/>
      <c r="H299" s="81"/>
      <c r="I299" s="81"/>
      <c r="J299" s="81"/>
      <c r="K299" s="81"/>
      <c r="L299" s="81"/>
      <c r="M299" s="79"/>
      <c r="X299" s="15"/>
      <c r="Y299" s="15"/>
      <c r="Z299" s="15"/>
      <c r="AA299" s="15"/>
      <c r="AB299" s="15"/>
      <c r="AC299" s="15"/>
      <c r="AG299" s="15"/>
      <c r="AH299" s="15"/>
      <c r="AI299" s="15"/>
    </row>
    <row r="300" spans="1:35" s="66" customFormat="1" ht="24.95" customHeight="1" x14ac:dyDescent="0.2">
      <c r="A300" s="76">
        <v>274</v>
      </c>
      <c r="B300" s="163"/>
      <c r="C300" s="163"/>
      <c r="D300" s="163"/>
      <c r="E300" s="163"/>
      <c r="F300" s="80"/>
      <c r="G300" s="81"/>
      <c r="H300" s="81"/>
      <c r="I300" s="81"/>
      <c r="J300" s="81"/>
      <c r="K300" s="81"/>
      <c r="L300" s="81"/>
      <c r="M300" s="79"/>
      <c r="X300" s="15"/>
      <c r="Y300" s="15"/>
      <c r="Z300" s="15"/>
      <c r="AA300" s="15"/>
      <c r="AB300" s="15"/>
      <c r="AC300" s="15"/>
      <c r="AG300" s="15"/>
      <c r="AH300" s="15"/>
      <c r="AI300" s="15"/>
    </row>
    <row r="301" spans="1:35" s="66" customFormat="1" ht="24.95" customHeight="1" x14ac:dyDescent="0.2">
      <c r="A301" s="76">
        <v>275</v>
      </c>
      <c r="B301" s="163"/>
      <c r="C301" s="163"/>
      <c r="D301" s="163"/>
      <c r="E301" s="163"/>
      <c r="F301" s="80"/>
      <c r="G301" s="81"/>
      <c r="H301" s="81"/>
      <c r="I301" s="81"/>
      <c r="J301" s="81"/>
      <c r="K301" s="81"/>
      <c r="L301" s="81"/>
      <c r="M301" s="79"/>
      <c r="X301" s="15"/>
      <c r="Y301" s="15"/>
      <c r="Z301" s="15"/>
      <c r="AA301" s="15"/>
      <c r="AB301" s="15"/>
      <c r="AC301" s="15"/>
      <c r="AG301" s="15"/>
      <c r="AH301" s="15"/>
      <c r="AI301" s="15"/>
    </row>
    <row r="302" spans="1:35" s="66" customFormat="1" ht="24.95" customHeight="1" x14ac:dyDescent="0.2">
      <c r="A302" s="76">
        <v>276</v>
      </c>
      <c r="B302" s="163"/>
      <c r="C302" s="163"/>
      <c r="D302" s="163"/>
      <c r="E302" s="163"/>
      <c r="F302" s="80"/>
      <c r="G302" s="81"/>
      <c r="H302" s="81"/>
      <c r="I302" s="81"/>
      <c r="J302" s="81"/>
      <c r="K302" s="81"/>
      <c r="L302" s="81"/>
      <c r="M302" s="79"/>
      <c r="X302" s="15"/>
      <c r="Y302" s="15"/>
      <c r="Z302" s="15"/>
      <c r="AA302" s="15"/>
      <c r="AB302" s="15"/>
      <c r="AC302" s="15"/>
      <c r="AG302" s="15"/>
      <c r="AH302" s="15"/>
      <c r="AI302" s="15"/>
    </row>
    <row r="303" spans="1:35" s="66" customFormat="1" ht="24.95" customHeight="1" x14ac:dyDescent="0.2">
      <c r="A303" s="76">
        <v>277</v>
      </c>
      <c r="B303" s="163"/>
      <c r="C303" s="163"/>
      <c r="D303" s="163"/>
      <c r="E303" s="163"/>
      <c r="F303" s="80"/>
      <c r="G303" s="81"/>
      <c r="H303" s="81"/>
      <c r="I303" s="81"/>
      <c r="J303" s="81"/>
      <c r="K303" s="81"/>
      <c r="L303" s="81"/>
      <c r="M303" s="79"/>
      <c r="X303" s="15"/>
      <c r="Y303" s="15"/>
      <c r="Z303" s="15"/>
      <c r="AA303" s="15"/>
      <c r="AB303" s="15"/>
      <c r="AC303" s="15"/>
      <c r="AG303" s="15"/>
      <c r="AH303" s="15"/>
      <c r="AI303" s="15"/>
    </row>
    <row r="304" spans="1:35" s="66" customFormat="1" ht="24.95" customHeight="1" x14ac:dyDescent="0.2">
      <c r="A304" s="76">
        <v>278</v>
      </c>
      <c r="B304" s="163"/>
      <c r="C304" s="163"/>
      <c r="D304" s="163"/>
      <c r="E304" s="163"/>
      <c r="F304" s="80"/>
      <c r="G304" s="81"/>
      <c r="H304" s="81"/>
      <c r="I304" s="81"/>
      <c r="J304" s="81"/>
      <c r="K304" s="81"/>
      <c r="L304" s="81"/>
      <c r="M304" s="79"/>
      <c r="X304" s="15"/>
      <c r="Y304" s="15"/>
      <c r="Z304" s="15"/>
      <c r="AA304" s="15"/>
      <c r="AB304" s="15"/>
      <c r="AC304" s="15"/>
      <c r="AG304" s="15"/>
      <c r="AH304" s="15"/>
      <c r="AI304" s="15"/>
    </row>
    <row r="305" spans="1:35" s="66" customFormat="1" ht="24.95" customHeight="1" x14ac:dyDescent="0.2">
      <c r="A305" s="76">
        <v>279</v>
      </c>
      <c r="B305" s="163"/>
      <c r="C305" s="163"/>
      <c r="D305" s="163"/>
      <c r="E305" s="163"/>
      <c r="F305" s="80"/>
      <c r="G305" s="81"/>
      <c r="H305" s="81"/>
      <c r="I305" s="81"/>
      <c r="J305" s="81"/>
      <c r="K305" s="81"/>
      <c r="L305" s="81"/>
      <c r="M305" s="79"/>
      <c r="X305" s="15"/>
      <c r="Y305" s="15"/>
      <c r="Z305" s="15"/>
      <c r="AA305" s="15"/>
      <c r="AB305" s="15"/>
      <c r="AC305" s="15"/>
      <c r="AG305" s="15"/>
      <c r="AH305" s="15"/>
      <c r="AI305" s="15"/>
    </row>
    <row r="306" spans="1:35" s="66" customFormat="1" ht="24.95" customHeight="1" x14ac:dyDescent="0.2">
      <c r="A306" s="76">
        <v>280</v>
      </c>
      <c r="B306" s="163"/>
      <c r="C306" s="163"/>
      <c r="D306" s="163"/>
      <c r="E306" s="163"/>
      <c r="F306" s="80"/>
      <c r="G306" s="81"/>
      <c r="H306" s="81"/>
      <c r="I306" s="81"/>
      <c r="J306" s="81"/>
      <c r="K306" s="81"/>
      <c r="L306" s="81"/>
      <c r="M306" s="79"/>
      <c r="X306" s="15"/>
      <c r="Y306" s="15"/>
      <c r="Z306" s="15"/>
      <c r="AA306" s="15"/>
      <c r="AB306" s="15"/>
      <c r="AC306" s="15"/>
      <c r="AG306" s="15"/>
      <c r="AH306" s="15"/>
      <c r="AI306" s="15"/>
    </row>
    <row r="307" spans="1:35" s="66" customFormat="1" ht="24.95" customHeight="1" x14ac:dyDescent="0.2">
      <c r="A307" s="76">
        <v>281</v>
      </c>
      <c r="B307" s="163"/>
      <c r="C307" s="163"/>
      <c r="D307" s="163"/>
      <c r="E307" s="163"/>
      <c r="F307" s="80"/>
      <c r="G307" s="81"/>
      <c r="H307" s="81"/>
      <c r="I307" s="81"/>
      <c r="J307" s="81"/>
      <c r="K307" s="81"/>
      <c r="L307" s="81"/>
      <c r="M307" s="79"/>
      <c r="X307" s="15"/>
      <c r="Y307" s="15"/>
      <c r="Z307" s="15"/>
      <c r="AA307" s="15"/>
      <c r="AB307" s="15"/>
      <c r="AC307" s="15"/>
      <c r="AG307" s="15"/>
      <c r="AH307" s="15"/>
      <c r="AI307" s="15"/>
    </row>
    <row r="308" spans="1:35" s="66" customFormat="1" ht="24.95" customHeight="1" x14ac:dyDescent="0.2">
      <c r="A308" s="76">
        <v>282</v>
      </c>
      <c r="B308" s="163"/>
      <c r="C308" s="163"/>
      <c r="D308" s="163"/>
      <c r="E308" s="163"/>
      <c r="F308" s="80"/>
      <c r="G308" s="81"/>
      <c r="H308" s="81"/>
      <c r="I308" s="81"/>
      <c r="J308" s="81"/>
      <c r="K308" s="81"/>
      <c r="L308" s="81"/>
      <c r="M308" s="79"/>
      <c r="X308" s="15"/>
      <c r="Y308" s="15"/>
      <c r="Z308" s="15"/>
      <c r="AA308" s="15"/>
      <c r="AB308" s="15"/>
      <c r="AC308" s="15"/>
      <c r="AG308" s="15"/>
      <c r="AH308" s="15"/>
      <c r="AI308" s="15"/>
    </row>
    <row r="309" spans="1:35" s="66" customFormat="1" ht="24.95" customHeight="1" x14ac:dyDescent="0.2">
      <c r="A309" s="76">
        <v>283</v>
      </c>
      <c r="B309" s="163"/>
      <c r="C309" s="163"/>
      <c r="D309" s="163"/>
      <c r="E309" s="163"/>
      <c r="F309" s="80"/>
      <c r="G309" s="81"/>
      <c r="H309" s="81"/>
      <c r="I309" s="81"/>
      <c r="J309" s="81"/>
      <c r="K309" s="81"/>
      <c r="L309" s="81"/>
      <c r="M309" s="79"/>
      <c r="X309" s="15"/>
      <c r="Y309" s="15"/>
      <c r="Z309" s="15"/>
      <c r="AA309" s="15"/>
      <c r="AB309" s="15"/>
      <c r="AC309" s="15"/>
      <c r="AG309" s="15"/>
      <c r="AH309" s="15"/>
      <c r="AI309" s="15"/>
    </row>
    <row r="310" spans="1:35" s="66" customFormat="1" ht="24.95" customHeight="1" x14ac:dyDescent="0.2">
      <c r="A310" s="76">
        <v>284</v>
      </c>
      <c r="B310" s="163"/>
      <c r="C310" s="163"/>
      <c r="D310" s="163"/>
      <c r="E310" s="163"/>
      <c r="F310" s="80"/>
      <c r="G310" s="81"/>
      <c r="H310" s="81"/>
      <c r="I310" s="81"/>
      <c r="J310" s="81"/>
      <c r="K310" s="81"/>
      <c r="L310" s="81"/>
      <c r="M310" s="79"/>
      <c r="X310" s="15"/>
      <c r="Y310" s="15"/>
      <c r="Z310" s="15"/>
      <c r="AA310" s="15"/>
      <c r="AB310" s="15"/>
      <c r="AC310" s="15"/>
      <c r="AG310" s="15"/>
      <c r="AH310" s="15"/>
      <c r="AI310" s="15"/>
    </row>
    <row r="311" spans="1:35" s="66" customFormat="1" ht="24.95" customHeight="1" x14ac:dyDescent="0.2">
      <c r="A311" s="76">
        <v>285</v>
      </c>
      <c r="B311" s="163"/>
      <c r="C311" s="163"/>
      <c r="D311" s="163"/>
      <c r="E311" s="163"/>
      <c r="F311" s="80"/>
      <c r="G311" s="81"/>
      <c r="H311" s="81"/>
      <c r="I311" s="81"/>
      <c r="J311" s="81"/>
      <c r="K311" s="81"/>
      <c r="L311" s="81"/>
      <c r="M311" s="79"/>
      <c r="X311" s="15"/>
      <c r="Y311" s="15"/>
      <c r="Z311" s="15"/>
      <c r="AA311" s="15"/>
      <c r="AB311" s="15"/>
      <c r="AC311" s="15"/>
      <c r="AG311" s="15"/>
      <c r="AH311" s="15"/>
      <c r="AI311" s="15"/>
    </row>
    <row r="312" spans="1:35" s="66" customFormat="1" ht="24.95" customHeight="1" x14ac:dyDescent="0.2">
      <c r="A312" s="76">
        <v>286</v>
      </c>
      <c r="B312" s="163"/>
      <c r="C312" s="163"/>
      <c r="D312" s="163"/>
      <c r="E312" s="163"/>
      <c r="F312" s="80"/>
      <c r="G312" s="81"/>
      <c r="H312" s="81"/>
      <c r="I312" s="81"/>
      <c r="J312" s="81"/>
      <c r="K312" s="81"/>
      <c r="L312" s="81"/>
      <c r="M312" s="79"/>
      <c r="X312" s="15"/>
      <c r="Y312" s="15"/>
      <c r="Z312" s="15"/>
      <c r="AA312" s="15"/>
      <c r="AB312" s="15"/>
      <c r="AC312" s="15"/>
      <c r="AG312" s="15"/>
      <c r="AH312" s="15"/>
      <c r="AI312" s="15"/>
    </row>
    <row r="313" spans="1:35" s="66" customFormat="1" ht="24.95" customHeight="1" x14ac:dyDescent="0.2">
      <c r="A313" s="76">
        <v>287</v>
      </c>
      <c r="B313" s="163"/>
      <c r="C313" s="163"/>
      <c r="D313" s="163"/>
      <c r="E313" s="163"/>
      <c r="F313" s="80"/>
      <c r="G313" s="81"/>
      <c r="H313" s="81"/>
      <c r="I313" s="81"/>
      <c r="J313" s="81"/>
      <c r="K313" s="81"/>
      <c r="L313" s="81"/>
      <c r="M313" s="79"/>
      <c r="X313" s="15"/>
      <c r="Y313" s="15"/>
      <c r="Z313" s="15"/>
      <c r="AA313" s="15"/>
      <c r="AB313" s="15"/>
      <c r="AC313" s="15"/>
      <c r="AG313" s="15"/>
      <c r="AH313" s="15"/>
      <c r="AI313" s="15"/>
    </row>
    <row r="314" spans="1:35" s="66" customFormat="1" ht="24.95" customHeight="1" x14ac:dyDescent="0.2">
      <c r="A314" s="76">
        <v>288</v>
      </c>
      <c r="B314" s="163"/>
      <c r="C314" s="163"/>
      <c r="D314" s="163"/>
      <c r="E314" s="163"/>
      <c r="F314" s="80"/>
      <c r="G314" s="81"/>
      <c r="H314" s="81"/>
      <c r="I314" s="81"/>
      <c r="J314" s="81"/>
      <c r="K314" s="81"/>
      <c r="L314" s="81"/>
      <c r="M314" s="79"/>
      <c r="X314" s="15"/>
      <c r="Y314" s="15"/>
      <c r="Z314" s="15"/>
      <c r="AA314" s="15"/>
      <c r="AB314" s="15"/>
      <c r="AC314" s="15"/>
      <c r="AG314" s="15"/>
      <c r="AH314" s="15"/>
      <c r="AI314" s="15"/>
    </row>
    <row r="315" spans="1:35" s="66" customFormat="1" ht="24.95" customHeight="1" x14ac:dyDescent="0.2">
      <c r="A315" s="76">
        <v>289</v>
      </c>
      <c r="B315" s="163"/>
      <c r="C315" s="163"/>
      <c r="D315" s="163"/>
      <c r="E315" s="163"/>
      <c r="F315" s="80"/>
      <c r="G315" s="81"/>
      <c r="H315" s="81"/>
      <c r="I315" s="81"/>
      <c r="J315" s="81"/>
      <c r="K315" s="81"/>
      <c r="L315" s="81"/>
      <c r="M315" s="79"/>
      <c r="X315" s="15"/>
      <c r="Y315" s="15"/>
      <c r="Z315" s="15"/>
      <c r="AA315" s="15"/>
      <c r="AB315" s="15"/>
      <c r="AC315" s="15"/>
      <c r="AG315" s="15"/>
      <c r="AH315" s="15"/>
      <c r="AI315" s="15"/>
    </row>
    <row r="316" spans="1:35" s="66" customFormat="1" ht="24.95" customHeight="1" x14ac:dyDescent="0.2">
      <c r="A316" s="76">
        <v>290</v>
      </c>
      <c r="B316" s="163"/>
      <c r="C316" s="163"/>
      <c r="D316" s="163"/>
      <c r="E316" s="163"/>
      <c r="F316" s="80"/>
      <c r="G316" s="81"/>
      <c r="H316" s="81"/>
      <c r="I316" s="81"/>
      <c r="J316" s="81"/>
      <c r="K316" s="81"/>
      <c r="L316" s="81"/>
      <c r="M316" s="79"/>
      <c r="X316" s="15"/>
      <c r="Y316" s="15"/>
      <c r="Z316" s="15"/>
      <c r="AA316" s="15"/>
      <c r="AB316" s="15"/>
      <c r="AC316" s="15"/>
      <c r="AG316" s="15"/>
      <c r="AH316" s="15"/>
      <c r="AI316" s="15"/>
    </row>
    <row r="317" spans="1:35" s="66" customFormat="1" ht="24.95" customHeight="1" x14ac:dyDescent="0.2">
      <c r="A317" s="76">
        <v>291</v>
      </c>
      <c r="B317" s="163"/>
      <c r="C317" s="163"/>
      <c r="D317" s="163"/>
      <c r="E317" s="163"/>
      <c r="F317" s="80"/>
      <c r="G317" s="81"/>
      <c r="H317" s="81"/>
      <c r="I317" s="81"/>
      <c r="J317" s="81"/>
      <c r="K317" s="81"/>
      <c r="L317" s="81"/>
      <c r="M317" s="79"/>
      <c r="X317" s="15"/>
      <c r="Y317" s="15"/>
      <c r="Z317" s="15"/>
      <c r="AA317" s="15"/>
      <c r="AB317" s="15"/>
      <c r="AC317" s="15"/>
      <c r="AG317" s="15"/>
      <c r="AH317" s="15"/>
      <c r="AI317" s="15"/>
    </row>
    <row r="318" spans="1:35" s="66" customFormat="1" ht="24.95" customHeight="1" x14ac:dyDescent="0.2">
      <c r="A318" s="76">
        <v>292</v>
      </c>
      <c r="B318" s="163"/>
      <c r="C318" s="163"/>
      <c r="D318" s="163"/>
      <c r="E318" s="163"/>
      <c r="F318" s="80"/>
      <c r="G318" s="81"/>
      <c r="H318" s="81"/>
      <c r="I318" s="81"/>
      <c r="J318" s="81"/>
      <c r="K318" s="81"/>
      <c r="L318" s="81"/>
      <c r="M318" s="79"/>
      <c r="X318" s="15"/>
      <c r="Y318" s="15"/>
      <c r="Z318" s="15"/>
      <c r="AA318" s="15"/>
      <c r="AB318" s="15"/>
      <c r="AC318" s="15"/>
      <c r="AG318" s="15"/>
      <c r="AH318" s="15"/>
      <c r="AI318" s="15"/>
    </row>
    <row r="319" spans="1:35" s="66" customFormat="1" ht="24.95" customHeight="1" x14ac:dyDescent="0.2">
      <c r="A319" s="76">
        <v>293</v>
      </c>
      <c r="B319" s="163"/>
      <c r="C319" s="163"/>
      <c r="D319" s="163"/>
      <c r="E319" s="163"/>
      <c r="F319" s="80"/>
      <c r="G319" s="81"/>
      <c r="H319" s="81"/>
      <c r="I319" s="81"/>
      <c r="J319" s="81"/>
      <c r="K319" s="81"/>
      <c r="L319" s="81"/>
      <c r="M319" s="79"/>
      <c r="X319" s="15"/>
      <c r="Y319" s="15"/>
      <c r="Z319" s="15"/>
      <c r="AA319" s="15"/>
      <c r="AB319" s="15"/>
      <c r="AC319" s="15"/>
      <c r="AG319" s="15"/>
      <c r="AH319" s="15"/>
      <c r="AI319" s="15"/>
    </row>
    <row r="320" spans="1:35" s="66" customFormat="1" ht="24.95" customHeight="1" x14ac:dyDescent="0.2">
      <c r="A320" s="76">
        <v>294</v>
      </c>
      <c r="B320" s="163"/>
      <c r="C320" s="163"/>
      <c r="D320" s="163"/>
      <c r="E320" s="163"/>
      <c r="F320" s="80"/>
      <c r="G320" s="81"/>
      <c r="H320" s="81"/>
      <c r="I320" s="81"/>
      <c r="J320" s="81"/>
      <c r="K320" s="81"/>
      <c r="L320" s="81"/>
      <c r="M320" s="79"/>
      <c r="X320" s="15"/>
      <c r="Y320" s="15"/>
      <c r="Z320" s="15"/>
      <c r="AA320" s="15"/>
      <c r="AB320" s="15"/>
      <c r="AC320" s="15"/>
      <c r="AG320" s="15"/>
      <c r="AH320" s="15"/>
      <c r="AI320" s="15"/>
    </row>
    <row r="321" spans="1:35" s="66" customFormat="1" ht="24.95" customHeight="1" x14ac:dyDescent="0.2">
      <c r="A321" s="76">
        <v>295</v>
      </c>
      <c r="B321" s="163"/>
      <c r="C321" s="163"/>
      <c r="D321" s="163"/>
      <c r="E321" s="163"/>
      <c r="F321" s="80"/>
      <c r="G321" s="81"/>
      <c r="H321" s="81"/>
      <c r="I321" s="81"/>
      <c r="J321" s="81"/>
      <c r="K321" s="81"/>
      <c r="L321" s="81"/>
      <c r="M321" s="79"/>
      <c r="X321" s="15"/>
      <c r="Y321" s="15"/>
      <c r="Z321" s="15"/>
      <c r="AA321" s="15"/>
      <c r="AB321" s="15"/>
      <c r="AC321" s="15"/>
      <c r="AG321" s="15"/>
      <c r="AH321" s="15"/>
      <c r="AI321" s="15"/>
    </row>
    <row r="322" spans="1:35" s="66" customFormat="1" ht="24.95" customHeight="1" x14ac:dyDescent="0.2">
      <c r="A322" s="76">
        <v>296</v>
      </c>
      <c r="B322" s="163"/>
      <c r="C322" s="163"/>
      <c r="D322" s="163"/>
      <c r="E322" s="163"/>
      <c r="F322" s="80"/>
      <c r="G322" s="81"/>
      <c r="H322" s="81"/>
      <c r="I322" s="81"/>
      <c r="J322" s="81"/>
      <c r="K322" s="81"/>
      <c r="L322" s="81"/>
      <c r="M322" s="79"/>
      <c r="X322" s="15"/>
      <c r="Y322" s="15"/>
      <c r="Z322" s="15"/>
      <c r="AA322" s="15"/>
      <c r="AB322" s="15"/>
      <c r="AC322" s="15"/>
      <c r="AG322" s="15"/>
      <c r="AH322" s="15"/>
      <c r="AI322" s="15"/>
    </row>
    <row r="323" spans="1:35" s="66" customFormat="1" ht="24.95" customHeight="1" x14ac:dyDescent="0.2">
      <c r="A323" s="76">
        <v>297</v>
      </c>
      <c r="B323" s="163"/>
      <c r="C323" s="163"/>
      <c r="D323" s="163"/>
      <c r="E323" s="163"/>
      <c r="F323" s="80"/>
      <c r="G323" s="81"/>
      <c r="H323" s="81"/>
      <c r="I323" s="81"/>
      <c r="J323" s="81"/>
      <c r="K323" s="81"/>
      <c r="L323" s="81"/>
      <c r="M323" s="79"/>
      <c r="X323" s="15"/>
      <c r="Y323" s="15"/>
      <c r="Z323" s="15"/>
      <c r="AA323" s="15"/>
      <c r="AB323" s="15"/>
      <c r="AC323" s="15"/>
      <c r="AG323" s="15"/>
      <c r="AH323" s="15"/>
      <c r="AI323" s="15"/>
    </row>
    <row r="324" spans="1:35" s="66" customFormat="1" ht="24.95" customHeight="1" x14ac:dyDescent="0.2">
      <c r="A324" s="76">
        <v>298</v>
      </c>
      <c r="B324" s="163"/>
      <c r="C324" s="163"/>
      <c r="D324" s="163"/>
      <c r="E324" s="163"/>
      <c r="F324" s="80"/>
      <c r="G324" s="81"/>
      <c r="H324" s="81"/>
      <c r="I324" s="81"/>
      <c r="J324" s="81"/>
      <c r="K324" s="81"/>
      <c r="L324" s="81"/>
      <c r="M324" s="79"/>
      <c r="X324" s="15"/>
      <c r="Y324" s="15"/>
      <c r="Z324" s="15"/>
      <c r="AA324" s="15"/>
      <c r="AB324" s="15"/>
      <c r="AC324" s="15"/>
      <c r="AG324" s="15"/>
      <c r="AH324" s="15"/>
      <c r="AI324" s="15"/>
    </row>
    <row r="325" spans="1:35" s="66" customFormat="1" ht="24.95" customHeight="1" x14ac:dyDescent="0.2">
      <c r="A325" s="76">
        <v>299</v>
      </c>
      <c r="B325" s="163"/>
      <c r="C325" s="163"/>
      <c r="D325" s="163"/>
      <c r="E325" s="163"/>
      <c r="F325" s="80"/>
      <c r="G325" s="81"/>
      <c r="H325" s="81"/>
      <c r="I325" s="81"/>
      <c r="J325" s="81"/>
      <c r="K325" s="81"/>
      <c r="L325" s="81"/>
      <c r="M325" s="79"/>
      <c r="X325" s="15"/>
      <c r="Y325" s="15"/>
      <c r="Z325" s="15"/>
      <c r="AA325" s="15"/>
      <c r="AB325" s="15"/>
      <c r="AC325" s="15"/>
      <c r="AG325" s="15"/>
      <c r="AH325" s="15"/>
      <c r="AI325" s="15"/>
    </row>
    <row r="326" spans="1:35" s="66" customFormat="1" ht="24.95" customHeight="1" x14ac:dyDescent="0.2">
      <c r="A326" s="76">
        <v>300</v>
      </c>
      <c r="B326" s="163"/>
      <c r="C326" s="163"/>
      <c r="D326" s="163"/>
      <c r="E326" s="163"/>
      <c r="F326" s="80"/>
      <c r="G326" s="81"/>
      <c r="H326" s="81"/>
      <c r="I326" s="81"/>
      <c r="J326" s="81"/>
      <c r="K326" s="81"/>
      <c r="L326" s="81"/>
      <c r="M326" s="79"/>
      <c r="X326" s="15"/>
      <c r="Y326" s="15"/>
      <c r="Z326" s="15"/>
      <c r="AA326" s="15"/>
      <c r="AB326" s="15"/>
      <c r="AC326" s="15"/>
      <c r="AG326" s="15"/>
      <c r="AH326" s="15"/>
      <c r="AI326" s="15"/>
    </row>
    <row r="327" spans="1:35" s="66" customFormat="1" ht="24.95" customHeight="1" x14ac:dyDescent="0.2">
      <c r="A327" s="76">
        <v>301</v>
      </c>
      <c r="B327" s="163"/>
      <c r="C327" s="163"/>
      <c r="D327" s="163"/>
      <c r="E327" s="163"/>
      <c r="F327" s="80"/>
      <c r="G327" s="81"/>
      <c r="H327" s="81"/>
      <c r="I327" s="81"/>
      <c r="J327" s="81"/>
      <c r="K327" s="81"/>
      <c r="L327" s="81"/>
      <c r="M327" s="79"/>
      <c r="X327" s="15"/>
      <c r="Y327" s="15"/>
      <c r="Z327" s="15"/>
      <c r="AA327" s="15"/>
      <c r="AB327" s="15"/>
      <c r="AC327" s="15"/>
      <c r="AG327" s="15"/>
      <c r="AH327" s="15"/>
      <c r="AI327" s="15"/>
    </row>
    <row r="328" spans="1:35" s="66" customFormat="1" ht="24.95" customHeight="1" x14ac:dyDescent="0.2">
      <c r="A328" s="76">
        <v>302</v>
      </c>
      <c r="B328" s="163"/>
      <c r="C328" s="163"/>
      <c r="D328" s="163"/>
      <c r="E328" s="163"/>
      <c r="F328" s="80"/>
      <c r="G328" s="81"/>
      <c r="H328" s="81"/>
      <c r="I328" s="81"/>
      <c r="J328" s="81"/>
      <c r="K328" s="81"/>
      <c r="L328" s="81"/>
      <c r="M328" s="79"/>
      <c r="X328" s="15"/>
      <c r="Y328" s="15"/>
      <c r="Z328" s="15"/>
      <c r="AA328" s="15"/>
      <c r="AB328" s="15"/>
      <c r="AC328" s="15"/>
      <c r="AG328" s="15"/>
      <c r="AH328" s="15"/>
      <c r="AI328" s="15"/>
    </row>
    <row r="329" spans="1:35" s="66" customFormat="1" ht="24.95" customHeight="1" x14ac:dyDescent="0.2">
      <c r="A329" s="76">
        <v>303</v>
      </c>
      <c r="B329" s="163"/>
      <c r="C329" s="163"/>
      <c r="D329" s="163"/>
      <c r="E329" s="163"/>
      <c r="F329" s="80"/>
      <c r="G329" s="81"/>
      <c r="H329" s="81"/>
      <c r="I329" s="81"/>
      <c r="J329" s="81"/>
      <c r="K329" s="81"/>
      <c r="L329" s="81"/>
      <c r="M329" s="79"/>
      <c r="X329" s="15"/>
      <c r="Y329" s="15"/>
      <c r="Z329" s="15"/>
      <c r="AA329" s="15"/>
      <c r="AB329" s="15"/>
      <c r="AC329" s="15"/>
      <c r="AG329" s="15"/>
      <c r="AH329" s="15"/>
      <c r="AI329" s="15"/>
    </row>
    <row r="330" spans="1:35" s="66" customFormat="1" ht="24.95" customHeight="1" x14ac:dyDescent="0.2">
      <c r="A330" s="76">
        <v>304</v>
      </c>
      <c r="B330" s="163"/>
      <c r="C330" s="163"/>
      <c r="D330" s="163"/>
      <c r="E330" s="163"/>
      <c r="F330" s="80"/>
      <c r="G330" s="81"/>
      <c r="H330" s="81"/>
      <c r="I330" s="81"/>
      <c r="J330" s="81"/>
      <c r="K330" s="81"/>
      <c r="L330" s="81"/>
      <c r="M330" s="79"/>
      <c r="X330" s="15"/>
      <c r="Y330" s="15"/>
      <c r="Z330" s="15"/>
      <c r="AA330" s="15"/>
      <c r="AB330" s="15"/>
      <c r="AC330" s="15"/>
      <c r="AG330" s="15"/>
      <c r="AH330" s="15"/>
      <c r="AI330" s="15"/>
    </row>
    <row r="331" spans="1:35" s="66" customFormat="1" ht="24.95" customHeight="1" x14ac:dyDescent="0.2">
      <c r="A331" s="76">
        <v>305</v>
      </c>
      <c r="B331" s="163"/>
      <c r="C331" s="163"/>
      <c r="D331" s="163"/>
      <c r="E331" s="163"/>
      <c r="F331" s="80"/>
      <c r="G331" s="81"/>
      <c r="H331" s="81"/>
      <c r="I331" s="81"/>
      <c r="J331" s="81"/>
      <c r="K331" s="81"/>
      <c r="L331" s="81"/>
      <c r="M331" s="79"/>
      <c r="X331" s="15"/>
      <c r="Y331" s="15"/>
      <c r="Z331" s="15"/>
      <c r="AA331" s="15"/>
      <c r="AB331" s="15"/>
      <c r="AC331" s="15"/>
      <c r="AG331" s="15"/>
      <c r="AH331" s="15"/>
      <c r="AI331" s="15"/>
    </row>
    <row r="332" spans="1:35" s="66" customFormat="1" ht="24.95" customHeight="1" x14ac:dyDescent="0.2">
      <c r="A332" s="76">
        <v>306</v>
      </c>
      <c r="B332" s="163"/>
      <c r="C332" s="163"/>
      <c r="D332" s="163"/>
      <c r="E332" s="163"/>
      <c r="F332" s="80"/>
      <c r="G332" s="81"/>
      <c r="H332" s="81"/>
      <c r="I332" s="81"/>
      <c r="J332" s="81"/>
      <c r="K332" s="81"/>
      <c r="L332" s="81"/>
      <c r="M332" s="79"/>
      <c r="X332" s="15"/>
      <c r="Y332" s="15"/>
      <c r="Z332" s="15"/>
      <c r="AA332" s="15"/>
      <c r="AB332" s="15"/>
      <c r="AC332" s="15"/>
      <c r="AG332" s="15"/>
      <c r="AH332" s="15"/>
      <c r="AI332" s="15"/>
    </row>
    <row r="333" spans="1:35" s="66" customFormat="1" ht="24.95" customHeight="1" x14ac:dyDescent="0.2">
      <c r="A333" s="76">
        <v>307</v>
      </c>
      <c r="B333" s="163"/>
      <c r="C333" s="163"/>
      <c r="D333" s="163"/>
      <c r="E333" s="163"/>
      <c r="F333" s="80"/>
      <c r="G333" s="81"/>
      <c r="H333" s="81"/>
      <c r="I333" s="81"/>
      <c r="J333" s="81"/>
      <c r="K333" s="81"/>
      <c r="L333" s="81"/>
      <c r="M333" s="79"/>
      <c r="X333" s="15"/>
      <c r="Y333" s="15"/>
      <c r="Z333" s="15"/>
      <c r="AA333" s="15"/>
      <c r="AB333" s="15"/>
      <c r="AC333" s="15"/>
      <c r="AG333" s="15"/>
      <c r="AH333" s="15"/>
      <c r="AI333" s="15"/>
    </row>
    <row r="334" spans="1:35" s="66" customFormat="1" ht="24.95" customHeight="1" x14ac:dyDescent="0.2">
      <c r="A334" s="76">
        <v>308</v>
      </c>
      <c r="B334" s="163"/>
      <c r="C334" s="163"/>
      <c r="D334" s="163"/>
      <c r="E334" s="163"/>
      <c r="F334" s="80"/>
      <c r="G334" s="81"/>
      <c r="H334" s="81"/>
      <c r="I334" s="81"/>
      <c r="J334" s="81"/>
      <c r="K334" s="81"/>
      <c r="L334" s="81"/>
      <c r="M334" s="79"/>
      <c r="X334" s="15"/>
      <c r="Y334" s="15"/>
      <c r="Z334" s="15"/>
      <c r="AA334" s="15"/>
      <c r="AB334" s="15"/>
      <c r="AC334" s="15"/>
      <c r="AG334" s="15"/>
      <c r="AH334" s="15"/>
      <c r="AI334" s="15"/>
    </row>
    <row r="335" spans="1:35" s="66" customFormat="1" ht="24.95" customHeight="1" x14ac:dyDescent="0.2">
      <c r="A335" s="76">
        <v>309</v>
      </c>
      <c r="B335" s="163"/>
      <c r="C335" s="163"/>
      <c r="D335" s="163"/>
      <c r="E335" s="163"/>
      <c r="F335" s="80"/>
      <c r="G335" s="81"/>
      <c r="H335" s="81"/>
      <c r="I335" s="81"/>
      <c r="J335" s="81"/>
      <c r="K335" s="81"/>
      <c r="L335" s="81"/>
      <c r="M335" s="79"/>
      <c r="X335" s="15"/>
      <c r="Y335" s="15"/>
      <c r="Z335" s="15"/>
      <c r="AA335" s="15"/>
      <c r="AB335" s="15"/>
      <c r="AC335" s="15"/>
      <c r="AG335" s="15"/>
      <c r="AH335" s="15"/>
      <c r="AI335" s="15"/>
    </row>
    <row r="336" spans="1:35" s="66" customFormat="1" ht="24.95" customHeight="1" x14ac:dyDescent="0.2">
      <c r="A336" s="76">
        <v>310</v>
      </c>
      <c r="B336" s="163"/>
      <c r="C336" s="163"/>
      <c r="D336" s="163"/>
      <c r="E336" s="163"/>
      <c r="F336" s="80"/>
      <c r="G336" s="81"/>
      <c r="H336" s="81"/>
      <c r="I336" s="81"/>
      <c r="J336" s="81"/>
      <c r="K336" s="81"/>
      <c r="L336" s="81"/>
      <c r="M336" s="79"/>
      <c r="X336" s="15"/>
      <c r="Y336" s="15"/>
      <c r="Z336" s="15"/>
      <c r="AA336" s="15"/>
      <c r="AB336" s="15"/>
      <c r="AC336" s="15"/>
      <c r="AG336" s="15"/>
      <c r="AH336" s="15"/>
      <c r="AI336" s="15"/>
    </row>
    <row r="337" spans="1:35" s="66" customFormat="1" ht="24.95" customHeight="1" x14ac:dyDescent="0.2">
      <c r="A337" s="76">
        <v>311</v>
      </c>
      <c r="B337" s="163"/>
      <c r="C337" s="163"/>
      <c r="D337" s="163"/>
      <c r="E337" s="163"/>
      <c r="F337" s="80"/>
      <c r="G337" s="81"/>
      <c r="H337" s="81"/>
      <c r="I337" s="81"/>
      <c r="J337" s="81"/>
      <c r="K337" s="81"/>
      <c r="L337" s="81"/>
      <c r="M337" s="79"/>
      <c r="X337" s="15"/>
      <c r="Y337" s="15"/>
      <c r="Z337" s="15"/>
      <c r="AA337" s="15"/>
      <c r="AB337" s="15"/>
      <c r="AC337" s="15"/>
      <c r="AG337" s="15"/>
      <c r="AH337" s="15"/>
      <c r="AI337" s="15"/>
    </row>
    <row r="338" spans="1:35" s="66" customFormat="1" ht="24.95" customHeight="1" x14ac:dyDescent="0.2">
      <c r="A338" s="76">
        <v>312</v>
      </c>
      <c r="B338" s="163"/>
      <c r="C338" s="163"/>
      <c r="D338" s="163"/>
      <c r="E338" s="163"/>
      <c r="F338" s="80"/>
      <c r="G338" s="81"/>
      <c r="H338" s="81"/>
      <c r="I338" s="81"/>
      <c r="J338" s="81"/>
      <c r="K338" s="81"/>
      <c r="L338" s="81"/>
      <c r="M338" s="79"/>
      <c r="X338" s="15"/>
      <c r="Y338" s="15"/>
      <c r="Z338" s="15"/>
      <c r="AA338" s="15"/>
      <c r="AB338" s="15"/>
      <c r="AC338" s="15"/>
      <c r="AG338" s="15"/>
      <c r="AH338" s="15"/>
      <c r="AI338" s="15"/>
    </row>
    <row r="339" spans="1:35" s="66" customFormat="1" ht="24.95" customHeight="1" x14ac:dyDescent="0.2">
      <c r="A339" s="76">
        <v>313</v>
      </c>
      <c r="B339" s="163"/>
      <c r="C339" s="163"/>
      <c r="D339" s="163"/>
      <c r="E339" s="163"/>
      <c r="F339" s="80"/>
      <c r="G339" s="81"/>
      <c r="H339" s="81"/>
      <c r="I339" s="81"/>
      <c r="J339" s="81"/>
      <c r="K339" s="81"/>
      <c r="L339" s="81"/>
      <c r="M339" s="79"/>
      <c r="X339" s="15"/>
      <c r="Y339" s="15"/>
      <c r="Z339" s="15"/>
      <c r="AA339" s="15"/>
      <c r="AB339" s="15"/>
      <c r="AC339" s="15"/>
      <c r="AG339" s="15"/>
      <c r="AH339" s="15"/>
      <c r="AI339" s="15"/>
    </row>
    <row r="340" spans="1:35" s="66" customFormat="1" ht="24.95" customHeight="1" x14ac:dyDescent="0.2">
      <c r="A340" s="76">
        <v>314</v>
      </c>
      <c r="B340" s="163"/>
      <c r="C340" s="163"/>
      <c r="D340" s="163"/>
      <c r="E340" s="163"/>
      <c r="F340" s="80"/>
      <c r="G340" s="81"/>
      <c r="H340" s="81"/>
      <c r="I340" s="81"/>
      <c r="J340" s="81"/>
      <c r="K340" s="81"/>
      <c r="L340" s="81"/>
      <c r="M340" s="79"/>
      <c r="X340" s="15"/>
      <c r="Y340" s="15"/>
      <c r="Z340" s="15"/>
      <c r="AA340" s="15"/>
      <c r="AB340" s="15"/>
      <c r="AC340" s="15"/>
      <c r="AG340" s="15"/>
      <c r="AH340" s="15"/>
      <c r="AI340" s="15"/>
    </row>
    <row r="341" spans="1:35" s="66" customFormat="1" ht="24.95" customHeight="1" x14ac:dyDescent="0.2">
      <c r="A341" s="76">
        <v>315</v>
      </c>
      <c r="B341" s="163"/>
      <c r="C341" s="163"/>
      <c r="D341" s="163"/>
      <c r="E341" s="163"/>
      <c r="F341" s="80"/>
      <c r="G341" s="81"/>
      <c r="H341" s="81"/>
      <c r="I341" s="81"/>
      <c r="J341" s="81"/>
      <c r="K341" s="81"/>
      <c r="L341" s="81"/>
      <c r="M341" s="79"/>
      <c r="X341" s="15"/>
      <c r="Y341" s="15"/>
      <c r="Z341" s="15"/>
      <c r="AA341" s="15"/>
      <c r="AB341" s="15"/>
      <c r="AC341" s="15"/>
      <c r="AG341" s="15"/>
      <c r="AH341" s="15"/>
      <c r="AI341" s="15"/>
    </row>
    <row r="342" spans="1:35" s="66" customFormat="1" ht="24.95" customHeight="1" x14ac:dyDescent="0.2">
      <c r="A342" s="76">
        <v>316</v>
      </c>
      <c r="B342" s="163"/>
      <c r="C342" s="163"/>
      <c r="D342" s="163"/>
      <c r="E342" s="163"/>
      <c r="F342" s="80"/>
      <c r="G342" s="81"/>
      <c r="H342" s="81"/>
      <c r="I342" s="81"/>
      <c r="J342" s="81"/>
      <c r="K342" s="81"/>
      <c r="L342" s="81"/>
      <c r="M342" s="79"/>
      <c r="X342" s="15"/>
      <c r="Y342" s="15"/>
      <c r="Z342" s="15"/>
      <c r="AA342" s="15"/>
      <c r="AB342" s="15"/>
      <c r="AC342" s="15"/>
      <c r="AG342" s="15"/>
      <c r="AH342" s="15"/>
      <c r="AI342" s="15"/>
    </row>
    <row r="343" spans="1:35" s="66" customFormat="1" ht="24.95" customHeight="1" x14ac:dyDescent="0.2">
      <c r="A343" s="76">
        <v>317</v>
      </c>
      <c r="B343" s="163"/>
      <c r="C343" s="163"/>
      <c r="D343" s="163"/>
      <c r="E343" s="163"/>
      <c r="F343" s="80"/>
      <c r="G343" s="81"/>
      <c r="H343" s="81"/>
      <c r="I343" s="81"/>
      <c r="J343" s="81"/>
      <c r="K343" s="81"/>
      <c r="L343" s="81"/>
      <c r="M343" s="79"/>
      <c r="X343" s="15"/>
      <c r="Y343" s="15"/>
      <c r="Z343" s="15"/>
      <c r="AA343" s="15"/>
      <c r="AB343" s="15"/>
      <c r="AC343" s="15"/>
      <c r="AG343" s="15"/>
      <c r="AH343" s="15"/>
      <c r="AI343" s="15"/>
    </row>
    <row r="344" spans="1:35" s="66" customFormat="1" ht="24.95" customHeight="1" x14ac:dyDescent="0.2">
      <c r="A344" s="76">
        <v>318</v>
      </c>
      <c r="B344" s="163"/>
      <c r="C344" s="163"/>
      <c r="D344" s="163"/>
      <c r="E344" s="163"/>
      <c r="F344" s="80"/>
      <c r="G344" s="81"/>
      <c r="H344" s="81"/>
      <c r="I344" s="81"/>
      <c r="J344" s="81"/>
      <c r="K344" s="81"/>
      <c r="L344" s="81"/>
      <c r="M344" s="79"/>
      <c r="X344" s="15"/>
      <c r="Y344" s="15"/>
      <c r="Z344" s="15"/>
      <c r="AA344" s="15"/>
      <c r="AB344" s="15"/>
      <c r="AC344" s="15"/>
      <c r="AG344" s="15"/>
      <c r="AH344" s="15"/>
      <c r="AI344" s="15"/>
    </row>
    <row r="345" spans="1:35" s="66" customFormat="1" ht="24.95" customHeight="1" x14ac:dyDescent="0.2">
      <c r="A345" s="76">
        <v>319</v>
      </c>
      <c r="B345" s="163"/>
      <c r="C345" s="163"/>
      <c r="D345" s="163"/>
      <c r="E345" s="163"/>
      <c r="F345" s="80"/>
      <c r="G345" s="81"/>
      <c r="H345" s="81"/>
      <c r="I345" s="81"/>
      <c r="J345" s="81"/>
      <c r="K345" s="81"/>
      <c r="L345" s="81"/>
      <c r="M345" s="79"/>
      <c r="X345" s="15"/>
      <c r="Y345" s="15"/>
      <c r="Z345" s="15"/>
      <c r="AA345" s="15"/>
      <c r="AB345" s="15"/>
      <c r="AC345" s="15"/>
      <c r="AG345" s="15"/>
      <c r="AH345" s="15"/>
      <c r="AI345" s="15"/>
    </row>
    <row r="346" spans="1:35" s="66" customFormat="1" ht="24.95" customHeight="1" x14ac:dyDescent="0.2">
      <c r="A346" s="76">
        <v>320</v>
      </c>
      <c r="B346" s="163"/>
      <c r="C346" s="163"/>
      <c r="D346" s="163"/>
      <c r="E346" s="163"/>
      <c r="F346" s="80"/>
      <c r="G346" s="81"/>
      <c r="H346" s="81"/>
      <c r="I346" s="81"/>
      <c r="J346" s="81"/>
      <c r="K346" s="81"/>
      <c r="L346" s="81"/>
      <c r="M346" s="79"/>
      <c r="X346" s="15"/>
      <c r="Y346" s="15"/>
      <c r="Z346" s="15"/>
      <c r="AA346" s="15"/>
      <c r="AB346" s="15"/>
      <c r="AC346" s="15"/>
      <c r="AG346" s="15"/>
      <c r="AH346" s="15"/>
      <c r="AI346" s="15"/>
    </row>
    <row r="347" spans="1:35" s="66" customFormat="1" ht="24.95" customHeight="1" x14ac:dyDescent="0.2">
      <c r="A347" s="76">
        <v>321</v>
      </c>
      <c r="B347" s="163"/>
      <c r="C347" s="163"/>
      <c r="D347" s="163"/>
      <c r="E347" s="163"/>
      <c r="F347" s="80"/>
      <c r="G347" s="81"/>
      <c r="H347" s="81"/>
      <c r="I347" s="81"/>
      <c r="J347" s="81"/>
      <c r="K347" s="81"/>
      <c r="L347" s="81"/>
      <c r="M347" s="79"/>
      <c r="X347" s="15"/>
      <c r="Y347" s="15"/>
      <c r="Z347" s="15"/>
      <c r="AA347" s="15"/>
      <c r="AB347" s="15"/>
      <c r="AC347" s="15"/>
      <c r="AG347" s="15"/>
      <c r="AH347" s="15"/>
      <c r="AI347" s="15"/>
    </row>
    <row r="348" spans="1:35" s="66" customFormat="1" ht="24.95" customHeight="1" x14ac:dyDescent="0.2">
      <c r="A348" s="76">
        <v>322</v>
      </c>
      <c r="B348" s="163"/>
      <c r="C348" s="163"/>
      <c r="D348" s="163"/>
      <c r="E348" s="163"/>
      <c r="F348" s="80"/>
      <c r="G348" s="81"/>
      <c r="H348" s="81"/>
      <c r="I348" s="81"/>
      <c r="J348" s="81"/>
      <c r="K348" s="81"/>
      <c r="L348" s="81"/>
      <c r="M348" s="79"/>
      <c r="X348" s="15"/>
      <c r="Y348" s="15"/>
      <c r="Z348" s="15"/>
      <c r="AA348" s="15"/>
      <c r="AB348" s="15"/>
      <c r="AC348" s="15"/>
      <c r="AG348" s="15"/>
      <c r="AH348" s="15"/>
      <c r="AI348" s="15"/>
    </row>
    <row r="349" spans="1:35" s="66" customFormat="1" ht="24.95" customHeight="1" x14ac:dyDescent="0.2">
      <c r="A349" s="76">
        <v>323</v>
      </c>
      <c r="B349" s="163"/>
      <c r="C349" s="163"/>
      <c r="D349" s="163"/>
      <c r="E349" s="163"/>
      <c r="F349" s="80"/>
      <c r="G349" s="81"/>
      <c r="H349" s="81"/>
      <c r="I349" s="81"/>
      <c r="J349" s="81"/>
      <c r="K349" s="81"/>
      <c r="L349" s="81"/>
      <c r="M349" s="79"/>
      <c r="X349" s="15"/>
      <c r="Y349" s="15"/>
      <c r="Z349" s="15"/>
      <c r="AA349" s="15"/>
      <c r="AB349" s="15"/>
      <c r="AC349" s="15"/>
      <c r="AG349" s="15"/>
      <c r="AH349" s="15"/>
      <c r="AI349" s="15"/>
    </row>
    <row r="350" spans="1:35" s="66" customFormat="1" ht="24.95" customHeight="1" x14ac:dyDescent="0.2">
      <c r="A350" s="76">
        <v>324</v>
      </c>
      <c r="B350" s="163"/>
      <c r="C350" s="163"/>
      <c r="D350" s="163"/>
      <c r="E350" s="163"/>
      <c r="F350" s="80"/>
      <c r="G350" s="81"/>
      <c r="H350" s="81"/>
      <c r="I350" s="81"/>
      <c r="J350" s="81"/>
      <c r="K350" s="81"/>
      <c r="L350" s="81"/>
      <c r="M350" s="79"/>
      <c r="X350" s="15"/>
      <c r="Y350" s="15"/>
      <c r="Z350" s="15"/>
      <c r="AA350" s="15"/>
      <c r="AB350" s="15"/>
      <c r="AC350" s="15"/>
      <c r="AG350" s="15"/>
      <c r="AH350" s="15"/>
      <c r="AI350" s="15"/>
    </row>
    <row r="351" spans="1:35" s="66" customFormat="1" ht="24.95" customHeight="1" x14ac:dyDescent="0.2">
      <c r="A351" s="76">
        <v>325</v>
      </c>
      <c r="B351" s="163"/>
      <c r="C351" s="163"/>
      <c r="D351" s="163"/>
      <c r="E351" s="163"/>
      <c r="F351" s="80"/>
      <c r="G351" s="81"/>
      <c r="H351" s="81"/>
      <c r="I351" s="81"/>
      <c r="J351" s="81"/>
      <c r="K351" s="81"/>
      <c r="L351" s="81"/>
      <c r="M351" s="79"/>
      <c r="X351" s="15"/>
      <c r="Y351" s="15"/>
      <c r="Z351" s="15"/>
      <c r="AA351" s="15"/>
      <c r="AB351" s="15"/>
      <c r="AC351" s="15"/>
      <c r="AG351" s="15"/>
      <c r="AH351" s="15"/>
      <c r="AI351" s="15"/>
    </row>
    <row r="352" spans="1:35" s="66" customFormat="1" ht="24.95" customHeight="1" x14ac:dyDescent="0.2">
      <c r="A352" s="76">
        <v>326</v>
      </c>
      <c r="B352" s="163"/>
      <c r="C352" s="163"/>
      <c r="D352" s="163"/>
      <c r="E352" s="163"/>
      <c r="F352" s="80"/>
      <c r="G352" s="81"/>
      <c r="H352" s="81"/>
      <c r="I352" s="81"/>
      <c r="J352" s="81"/>
      <c r="K352" s="81"/>
      <c r="L352" s="81"/>
      <c r="M352" s="79"/>
      <c r="X352" s="15"/>
      <c r="Y352" s="15"/>
      <c r="Z352" s="15"/>
      <c r="AA352" s="15"/>
      <c r="AB352" s="15"/>
      <c r="AC352" s="15"/>
      <c r="AG352" s="15"/>
      <c r="AH352" s="15"/>
      <c r="AI352" s="15"/>
    </row>
    <row r="353" spans="1:35" s="66" customFormat="1" ht="24.95" customHeight="1" x14ac:dyDescent="0.2">
      <c r="A353" s="76">
        <v>327</v>
      </c>
      <c r="B353" s="163"/>
      <c r="C353" s="163"/>
      <c r="D353" s="163"/>
      <c r="E353" s="163"/>
      <c r="F353" s="80"/>
      <c r="G353" s="81"/>
      <c r="H353" s="81"/>
      <c r="I353" s="81"/>
      <c r="J353" s="81"/>
      <c r="K353" s="81"/>
      <c r="L353" s="81"/>
      <c r="M353" s="79"/>
      <c r="X353" s="15"/>
      <c r="Y353" s="15"/>
      <c r="Z353" s="15"/>
      <c r="AA353" s="15"/>
      <c r="AB353" s="15"/>
      <c r="AC353" s="15"/>
      <c r="AG353" s="15"/>
      <c r="AH353" s="15"/>
      <c r="AI353" s="15"/>
    </row>
    <row r="354" spans="1:35" s="66" customFormat="1" ht="24.95" customHeight="1" x14ac:dyDescent="0.2">
      <c r="A354" s="76">
        <v>328</v>
      </c>
      <c r="B354" s="163"/>
      <c r="C354" s="163"/>
      <c r="D354" s="163"/>
      <c r="E354" s="163"/>
      <c r="F354" s="80"/>
      <c r="G354" s="81"/>
      <c r="H354" s="81"/>
      <c r="I354" s="81"/>
      <c r="J354" s="81"/>
      <c r="K354" s="81"/>
      <c r="L354" s="81"/>
      <c r="M354" s="79"/>
      <c r="X354" s="15"/>
      <c r="Y354" s="15"/>
      <c r="Z354" s="15"/>
      <c r="AA354" s="15"/>
      <c r="AB354" s="15"/>
      <c r="AC354" s="15"/>
      <c r="AG354" s="15"/>
      <c r="AH354" s="15"/>
      <c r="AI354" s="15"/>
    </row>
    <row r="355" spans="1:35" s="66" customFormat="1" ht="24.95" customHeight="1" x14ac:dyDescent="0.2">
      <c r="A355" s="76">
        <v>329</v>
      </c>
      <c r="B355" s="163"/>
      <c r="C355" s="163"/>
      <c r="D355" s="163"/>
      <c r="E355" s="163"/>
      <c r="F355" s="80"/>
      <c r="G355" s="81"/>
      <c r="H355" s="81"/>
      <c r="I355" s="81"/>
      <c r="J355" s="81"/>
      <c r="K355" s="81"/>
      <c r="L355" s="81"/>
      <c r="M355" s="79"/>
      <c r="X355" s="15"/>
      <c r="Y355" s="15"/>
      <c r="Z355" s="15"/>
      <c r="AA355" s="15"/>
      <c r="AB355" s="15"/>
      <c r="AC355" s="15"/>
      <c r="AG355" s="15"/>
      <c r="AH355" s="15"/>
      <c r="AI355" s="15"/>
    </row>
    <row r="356" spans="1:35" s="66" customFormat="1" ht="24.95" customHeight="1" x14ac:dyDescent="0.2">
      <c r="A356" s="76">
        <v>330</v>
      </c>
      <c r="B356" s="163"/>
      <c r="C356" s="163"/>
      <c r="D356" s="163"/>
      <c r="E356" s="163"/>
      <c r="F356" s="80"/>
      <c r="G356" s="81"/>
      <c r="H356" s="81"/>
      <c r="I356" s="81"/>
      <c r="J356" s="81"/>
      <c r="K356" s="81"/>
      <c r="L356" s="81"/>
      <c r="M356" s="79"/>
      <c r="X356" s="15"/>
      <c r="Y356" s="15"/>
      <c r="Z356" s="15"/>
      <c r="AA356" s="15"/>
      <c r="AB356" s="15"/>
      <c r="AC356" s="15"/>
      <c r="AG356" s="15"/>
      <c r="AH356" s="15"/>
      <c r="AI356" s="15"/>
    </row>
    <row r="357" spans="1:35" s="66" customFormat="1" ht="24.95" customHeight="1" x14ac:dyDescent="0.2">
      <c r="A357" s="76">
        <v>331</v>
      </c>
      <c r="B357" s="163"/>
      <c r="C357" s="163"/>
      <c r="D357" s="163"/>
      <c r="E357" s="163"/>
      <c r="F357" s="80"/>
      <c r="G357" s="81"/>
      <c r="H357" s="81"/>
      <c r="I357" s="81"/>
      <c r="J357" s="81"/>
      <c r="K357" s="81"/>
      <c r="L357" s="81"/>
      <c r="M357" s="79"/>
      <c r="X357" s="15"/>
      <c r="Y357" s="15"/>
      <c r="Z357" s="15"/>
      <c r="AA357" s="15"/>
      <c r="AB357" s="15"/>
      <c r="AC357" s="15"/>
      <c r="AG357" s="15"/>
      <c r="AH357" s="15"/>
      <c r="AI357" s="15"/>
    </row>
    <row r="358" spans="1:35" s="66" customFormat="1" ht="24.95" customHeight="1" x14ac:dyDescent="0.2">
      <c r="A358" s="76">
        <v>332</v>
      </c>
      <c r="B358" s="163"/>
      <c r="C358" s="163"/>
      <c r="D358" s="163"/>
      <c r="E358" s="163"/>
      <c r="F358" s="80"/>
      <c r="G358" s="81"/>
      <c r="H358" s="81"/>
      <c r="I358" s="81"/>
      <c r="J358" s="81"/>
      <c r="K358" s="81"/>
      <c r="L358" s="81"/>
      <c r="M358" s="79"/>
      <c r="X358" s="15"/>
      <c r="Y358" s="15"/>
      <c r="Z358" s="15"/>
      <c r="AA358" s="15"/>
      <c r="AB358" s="15"/>
      <c r="AC358" s="15"/>
      <c r="AG358" s="15"/>
      <c r="AH358" s="15"/>
      <c r="AI358" s="15"/>
    </row>
    <row r="359" spans="1:35" s="66" customFormat="1" ht="24.95" customHeight="1" x14ac:dyDescent="0.2">
      <c r="A359" s="76">
        <v>333</v>
      </c>
      <c r="B359" s="163"/>
      <c r="C359" s="163"/>
      <c r="D359" s="163"/>
      <c r="E359" s="163"/>
      <c r="F359" s="80"/>
      <c r="G359" s="81"/>
      <c r="H359" s="81"/>
      <c r="I359" s="81"/>
      <c r="J359" s="81"/>
      <c r="K359" s="81"/>
      <c r="L359" s="81"/>
      <c r="M359" s="79"/>
      <c r="X359" s="15"/>
      <c r="Y359" s="15"/>
      <c r="Z359" s="15"/>
      <c r="AA359" s="15"/>
      <c r="AB359" s="15"/>
      <c r="AC359" s="15"/>
      <c r="AG359" s="15"/>
      <c r="AH359" s="15"/>
      <c r="AI359" s="15"/>
    </row>
    <row r="360" spans="1:35" s="66" customFormat="1" ht="24.95" customHeight="1" x14ac:dyDescent="0.2">
      <c r="A360" s="76">
        <v>334</v>
      </c>
      <c r="B360" s="163"/>
      <c r="C360" s="163"/>
      <c r="D360" s="163"/>
      <c r="E360" s="163"/>
      <c r="F360" s="80"/>
      <c r="G360" s="81"/>
      <c r="H360" s="81"/>
      <c r="I360" s="81"/>
      <c r="J360" s="81"/>
      <c r="K360" s="81"/>
      <c r="L360" s="81"/>
      <c r="M360" s="79"/>
      <c r="X360" s="15"/>
      <c r="Y360" s="15"/>
      <c r="Z360" s="15"/>
      <c r="AA360" s="15"/>
      <c r="AB360" s="15"/>
      <c r="AC360" s="15"/>
      <c r="AG360" s="15"/>
      <c r="AH360" s="15"/>
      <c r="AI360" s="15"/>
    </row>
    <row r="361" spans="1:35" s="66" customFormat="1" ht="24.95" customHeight="1" x14ac:dyDescent="0.2">
      <c r="A361" s="76">
        <v>335</v>
      </c>
      <c r="B361" s="163"/>
      <c r="C361" s="163"/>
      <c r="D361" s="163"/>
      <c r="E361" s="163"/>
      <c r="F361" s="80"/>
      <c r="G361" s="81"/>
      <c r="H361" s="81"/>
      <c r="I361" s="81"/>
      <c r="J361" s="81"/>
      <c r="K361" s="81"/>
      <c r="L361" s="81"/>
      <c r="M361" s="79"/>
      <c r="X361" s="15"/>
      <c r="Y361" s="15"/>
      <c r="Z361" s="15"/>
      <c r="AA361" s="15"/>
      <c r="AB361" s="15"/>
      <c r="AC361" s="15"/>
      <c r="AG361" s="15"/>
      <c r="AH361" s="15"/>
      <c r="AI361" s="15"/>
    </row>
    <row r="362" spans="1:35" s="66" customFormat="1" ht="24.95" customHeight="1" x14ac:dyDescent="0.2">
      <c r="A362" s="76">
        <v>336</v>
      </c>
      <c r="B362" s="163"/>
      <c r="C362" s="163"/>
      <c r="D362" s="163"/>
      <c r="E362" s="163"/>
      <c r="F362" s="80"/>
      <c r="G362" s="81"/>
      <c r="H362" s="81"/>
      <c r="I362" s="81"/>
      <c r="J362" s="81"/>
      <c r="K362" s="81"/>
      <c r="L362" s="81"/>
      <c r="M362" s="79"/>
      <c r="X362" s="15"/>
      <c r="Y362" s="15"/>
      <c r="Z362" s="15"/>
      <c r="AA362" s="15"/>
      <c r="AB362" s="15"/>
      <c r="AC362" s="15"/>
      <c r="AG362" s="15"/>
      <c r="AH362" s="15"/>
      <c r="AI362" s="15"/>
    </row>
    <row r="363" spans="1:35" s="66" customFormat="1" ht="24.95" customHeight="1" x14ac:dyDescent="0.2">
      <c r="A363" s="76">
        <v>337</v>
      </c>
      <c r="B363" s="163"/>
      <c r="C363" s="163"/>
      <c r="D363" s="163"/>
      <c r="E363" s="163"/>
      <c r="F363" s="80"/>
      <c r="G363" s="81"/>
      <c r="H363" s="81"/>
      <c r="I363" s="81"/>
      <c r="J363" s="81"/>
      <c r="K363" s="81"/>
      <c r="L363" s="81"/>
      <c r="M363" s="79"/>
      <c r="X363" s="15"/>
      <c r="Y363" s="15"/>
      <c r="Z363" s="15"/>
      <c r="AA363" s="15"/>
      <c r="AB363" s="15"/>
      <c r="AC363" s="15"/>
      <c r="AG363" s="15"/>
      <c r="AH363" s="15"/>
      <c r="AI363" s="15"/>
    </row>
    <row r="364" spans="1:35" s="66" customFormat="1" ht="24.95" customHeight="1" x14ac:dyDescent="0.2">
      <c r="A364" s="76">
        <v>338</v>
      </c>
      <c r="B364" s="163"/>
      <c r="C364" s="163"/>
      <c r="D364" s="163"/>
      <c r="E364" s="163"/>
      <c r="F364" s="80"/>
      <c r="G364" s="81"/>
      <c r="H364" s="81"/>
      <c r="I364" s="81"/>
      <c r="J364" s="81"/>
      <c r="K364" s="81"/>
      <c r="L364" s="81"/>
      <c r="M364" s="79"/>
      <c r="X364" s="15"/>
      <c r="Y364" s="15"/>
      <c r="Z364" s="15"/>
      <c r="AA364" s="15"/>
      <c r="AB364" s="15"/>
      <c r="AC364" s="15"/>
      <c r="AG364" s="15"/>
      <c r="AH364" s="15"/>
      <c r="AI364" s="15"/>
    </row>
    <row r="365" spans="1:35" s="66" customFormat="1" ht="24.95" customHeight="1" x14ac:dyDescent="0.2">
      <c r="A365" s="76">
        <v>339</v>
      </c>
      <c r="B365" s="163"/>
      <c r="C365" s="163"/>
      <c r="D365" s="163"/>
      <c r="E365" s="163"/>
      <c r="F365" s="80"/>
      <c r="G365" s="81"/>
      <c r="H365" s="81"/>
      <c r="I365" s="81"/>
      <c r="J365" s="81"/>
      <c r="K365" s="81"/>
      <c r="L365" s="81"/>
      <c r="M365" s="79"/>
      <c r="X365" s="15"/>
      <c r="Y365" s="15"/>
      <c r="Z365" s="15"/>
      <c r="AA365" s="15"/>
      <c r="AB365" s="15"/>
      <c r="AC365" s="15"/>
      <c r="AG365" s="15"/>
      <c r="AH365" s="15"/>
      <c r="AI365" s="15"/>
    </row>
    <row r="366" spans="1:35" s="66" customFormat="1" ht="24.95" customHeight="1" x14ac:dyDescent="0.2">
      <c r="A366" s="76">
        <v>340</v>
      </c>
      <c r="B366" s="163"/>
      <c r="C366" s="163"/>
      <c r="D366" s="163"/>
      <c r="E366" s="163"/>
      <c r="F366" s="80"/>
      <c r="G366" s="81"/>
      <c r="H366" s="81"/>
      <c r="I366" s="81"/>
      <c r="J366" s="81"/>
      <c r="K366" s="81"/>
      <c r="L366" s="81"/>
      <c r="M366" s="79"/>
      <c r="X366" s="15"/>
      <c r="Y366" s="15"/>
      <c r="Z366" s="15"/>
      <c r="AA366" s="15"/>
      <c r="AB366" s="15"/>
      <c r="AC366" s="15"/>
      <c r="AG366" s="15"/>
      <c r="AH366" s="15"/>
      <c r="AI366" s="15"/>
    </row>
    <row r="367" spans="1:35" s="66" customFormat="1" ht="24.95" customHeight="1" x14ac:dyDescent="0.2">
      <c r="A367" s="76">
        <v>341</v>
      </c>
      <c r="B367" s="163"/>
      <c r="C367" s="163"/>
      <c r="D367" s="163"/>
      <c r="E367" s="163"/>
      <c r="F367" s="80"/>
      <c r="G367" s="81"/>
      <c r="H367" s="81"/>
      <c r="I367" s="81"/>
      <c r="J367" s="81"/>
      <c r="K367" s="81"/>
      <c r="L367" s="81"/>
      <c r="M367" s="79"/>
      <c r="X367" s="15"/>
      <c r="Y367" s="15"/>
      <c r="Z367" s="15"/>
      <c r="AA367" s="15"/>
      <c r="AB367" s="15"/>
      <c r="AC367" s="15"/>
      <c r="AG367" s="15"/>
      <c r="AH367" s="15"/>
      <c r="AI367" s="15"/>
    </row>
    <row r="368" spans="1:35" s="66" customFormat="1" ht="24.95" customHeight="1" x14ac:dyDescent="0.2">
      <c r="A368" s="76">
        <v>342</v>
      </c>
      <c r="B368" s="163"/>
      <c r="C368" s="163"/>
      <c r="D368" s="163"/>
      <c r="E368" s="163"/>
      <c r="F368" s="80"/>
      <c r="G368" s="81"/>
      <c r="H368" s="81"/>
      <c r="I368" s="81"/>
      <c r="J368" s="81"/>
      <c r="K368" s="81"/>
      <c r="L368" s="81"/>
      <c r="M368" s="79"/>
      <c r="X368" s="15"/>
      <c r="Y368" s="15"/>
      <c r="Z368" s="15"/>
      <c r="AA368" s="15"/>
      <c r="AB368" s="15"/>
      <c r="AC368" s="15"/>
      <c r="AG368" s="15"/>
      <c r="AH368" s="15"/>
      <c r="AI368" s="15"/>
    </row>
    <row r="369" spans="1:38" s="66" customFormat="1" ht="24.95" customHeight="1" x14ac:dyDescent="0.2">
      <c r="A369" s="76">
        <v>343</v>
      </c>
      <c r="B369" s="163"/>
      <c r="C369" s="163"/>
      <c r="D369" s="163"/>
      <c r="E369" s="163"/>
      <c r="F369" s="80"/>
      <c r="G369" s="81"/>
      <c r="H369" s="81"/>
      <c r="I369" s="81"/>
      <c r="J369" s="81"/>
      <c r="K369" s="81"/>
      <c r="L369" s="81"/>
      <c r="M369" s="79"/>
      <c r="X369" s="15"/>
      <c r="Y369" s="15"/>
      <c r="Z369" s="15"/>
      <c r="AA369" s="15"/>
      <c r="AB369" s="15"/>
      <c r="AC369" s="15"/>
      <c r="AG369" s="15"/>
      <c r="AH369" s="15"/>
      <c r="AI369" s="15"/>
    </row>
    <row r="370" spans="1:38" s="66" customFormat="1" ht="24.95" customHeight="1" x14ac:dyDescent="0.2">
      <c r="A370" s="76">
        <v>344</v>
      </c>
      <c r="B370" s="163"/>
      <c r="C370" s="163"/>
      <c r="D370" s="163"/>
      <c r="E370" s="163"/>
      <c r="F370" s="80"/>
      <c r="G370" s="81"/>
      <c r="H370" s="81"/>
      <c r="I370" s="81"/>
      <c r="J370" s="81"/>
      <c r="K370" s="81"/>
      <c r="L370" s="81"/>
      <c r="M370" s="79"/>
      <c r="X370" s="15"/>
      <c r="Y370" s="15"/>
      <c r="Z370" s="15"/>
      <c r="AA370" s="15"/>
      <c r="AB370" s="15"/>
      <c r="AC370" s="15"/>
      <c r="AG370" s="15"/>
      <c r="AH370" s="15"/>
      <c r="AI370" s="15"/>
    </row>
    <row r="371" spans="1:38" s="66" customFormat="1" ht="24.95" customHeight="1" x14ac:dyDescent="0.2">
      <c r="A371" s="76">
        <v>345</v>
      </c>
      <c r="B371" s="163"/>
      <c r="C371" s="163"/>
      <c r="D371" s="163"/>
      <c r="E371" s="163"/>
      <c r="F371" s="80"/>
      <c r="G371" s="81"/>
      <c r="H371" s="81"/>
      <c r="I371" s="81"/>
      <c r="J371" s="81"/>
      <c r="K371" s="81"/>
      <c r="L371" s="81"/>
      <c r="M371" s="79"/>
      <c r="X371" s="15"/>
      <c r="Y371" s="15"/>
      <c r="Z371" s="15"/>
      <c r="AA371" s="15"/>
      <c r="AB371" s="15"/>
      <c r="AC371" s="15"/>
      <c r="AG371" s="15"/>
      <c r="AH371" s="15"/>
      <c r="AI371" s="15"/>
    </row>
    <row r="372" spans="1:38" s="66" customFormat="1" ht="24.95" customHeight="1" x14ac:dyDescent="0.2">
      <c r="A372" s="76">
        <v>346</v>
      </c>
      <c r="B372" s="163"/>
      <c r="C372" s="163"/>
      <c r="D372" s="163"/>
      <c r="E372" s="163"/>
      <c r="F372" s="80"/>
      <c r="G372" s="81"/>
      <c r="H372" s="81"/>
      <c r="I372" s="81"/>
      <c r="J372" s="81"/>
      <c r="K372" s="81"/>
      <c r="L372" s="81"/>
      <c r="M372" s="79"/>
      <c r="X372" s="15"/>
      <c r="Y372" s="15"/>
      <c r="Z372" s="15"/>
      <c r="AA372" s="15"/>
      <c r="AB372" s="15"/>
      <c r="AC372" s="15"/>
      <c r="AG372" s="15"/>
      <c r="AH372" s="15"/>
      <c r="AI372" s="15"/>
    </row>
    <row r="373" spans="1:38" s="66" customFormat="1" ht="24.95" customHeight="1" x14ac:dyDescent="0.2">
      <c r="A373" s="76">
        <v>347</v>
      </c>
      <c r="B373" s="163"/>
      <c r="C373" s="163"/>
      <c r="D373" s="163"/>
      <c r="E373" s="163"/>
      <c r="F373" s="80"/>
      <c r="G373" s="81"/>
      <c r="H373" s="81"/>
      <c r="I373" s="81"/>
      <c r="J373" s="81"/>
      <c r="K373" s="81"/>
      <c r="L373" s="81"/>
      <c r="M373" s="79"/>
      <c r="X373" s="15"/>
      <c r="Y373" s="15"/>
      <c r="Z373" s="15"/>
      <c r="AA373" s="15"/>
      <c r="AB373" s="15"/>
      <c r="AC373" s="15"/>
      <c r="AG373" s="15"/>
      <c r="AH373" s="15"/>
      <c r="AI373" s="15"/>
    </row>
    <row r="374" spans="1:38" s="66" customFormat="1" ht="24.95" customHeight="1" x14ac:dyDescent="0.2">
      <c r="A374" s="76">
        <v>348</v>
      </c>
      <c r="B374" s="163"/>
      <c r="C374" s="163"/>
      <c r="D374" s="163"/>
      <c r="E374" s="163"/>
      <c r="F374" s="80"/>
      <c r="G374" s="81"/>
      <c r="H374" s="81"/>
      <c r="I374" s="81"/>
      <c r="J374" s="81"/>
      <c r="K374" s="81"/>
      <c r="L374" s="81"/>
      <c r="M374" s="79"/>
      <c r="X374" s="15"/>
      <c r="Y374" s="15"/>
      <c r="Z374" s="15"/>
      <c r="AA374" s="15"/>
      <c r="AB374" s="15"/>
      <c r="AC374" s="15"/>
      <c r="AG374" s="15"/>
      <c r="AH374" s="15"/>
      <c r="AI374" s="15"/>
    </row>
    <row r="375" spans="1:38" s="66" customFormat="1" ht="24.95" customHeight="1" x14ac:dyDescent="0.2">
      <c r="A375" s="76">
        <v>349</v>
      </c>
      <c r="B375" s="163"/>
      <c r="C375" s="163"/>
      <c r="D375" s="163"/>
      <c r="E375" s="163"/>
      <c r="F375" s="80"/>
      <c r="G375" s="81"/>
      <c r="H375" s="81"/>
      <c r="I375" s="81"/>
      <c r="J375" s="81"/>
      <c r="K375" s="81"/>
      <c r="L375" s="81"/>
      <c r="M375" s="79"/>
      <c r="X375" s="15"/>
      <c r="Y375" s="15"/>
      <c r="Z375" s="15"/>
      <c r="AA375" s="15"/>
      <c r="AB375" s="15"/>
      <c r="AC375" s="15"/>
      <c r="AG375" s="15"/>
      <c r="AH375" s="15"/>
      <c r="AI375" s="15"/>
    </row>
    <row r="376" spans="1:38" s="66" customFormat="1" ht="24.95" customHeight="1" x14ac:dyDescent="0.2">
      <c r="A376" s="76">
        <v>350</v>
      </c>
      <c r="B376" s="163"/>
      <c r="C376" s="163"/>
      <c r="D376" s="163"/>
      <c r="E376" s="163"/>
      <c r="F376" s="80"/>
      <c r="G376" s="81"/>
      <c r="H376" s="81"/>
      <c r="I376" s="81"/>
      <c r="J376" s="81"/>
      <c r="K376" s="81"/>
      <c r="L376" s="81"/>
      <c r="M376" s="79"/>
      <c r="X376" s="15"/>
      <c r="Y376" s="15"/>
      <c r="Z376" s="15"/>
      <c r="AA376" s="15"/>
      <c r="AB376" s="15"/>
      <c r="AC376" s="15"/>
      <c r="AG376" s="15"/>
      <c r="AH376" s="15"/>
      <c r="AI376" s="15"/>
    </row>
    <row r="377" spans="1:38" s="66" customFormat="1" ht="24.95" customHeight="1" x14ac:dyDescent="0.2">
      <c r="A377" s="76">
        <v>351</v>
      </c>
      <c r="B377" s="163"/>
      <c r="C377" s="163"/>
      <c r="D377" s="163"/>
      <c r="E377" s="163"/>
      <c r="F377" s="80"/>
      <c r="G377" s="81"/>
      <c r="H377" s="81"/>
      <c r="I377" s="81"/>
      <c r="J377" s="81"/>
      <c r="K377" s="81"/>
      <c r="L377" s="81"/>
      <c r="M377" s="79"/>
      <c r="X377" s="15"/>
      <c r="Y377" s="15"/>
      <c r="Z377" s="15"/>
      <c r="AA377" s="15"/>
      <c r="AB377" s="15"/>
      <c r="AC377" s="15"/>
      <c r="AG377" s="15"/>
      <c r="AH377" s="15"/>
      <c r="AI377" s="15"/>
    </row>
    <row r="378" spans="1:38" s="66" customFormat="1" ht="24.95" customHeight="1" x14ac:dyDescent="0.2">
      <c r="A378" s="76">
        <v>352</v>
      </c>
      <c r="B378" s="163"/>
      <c r="C378" s="163"/>
      <c r="D378" s="163"/>
      <c r="E378" s="163"/>
      <c r="F378" s="80"/>
      <c r="G378" s="81"/>
      <c r="H378" s="81"/>
      <c r="I378" s="81"/>
      <c r="J378" s="81"/>
      <c r="K378" s="81"/>
      <c r="L378" s="81"/>
      <c r="M378" s="79"/>
      <c r="X378" s="15"/>
      <c r="Y378" s="15"/>
      <c r="Z378" s="15"/>
      <c r="AA378" s="15"/>
      <c r="AB378" s="15"/>
      <c r="AC378" s="15"/>
      <c r="AG378" s="15"/>
      <c r="AH378" s="15"/>
      <c r="AI378" s="15"/>
    </row>
    <row r="379" spans="1:38" s="66" customFormat="1" ht="24.95" customHeight="1" x14ac:dyDescent="0.2">
      <c r="A379" s="76">
        <v>353</v>
      </c>
      <c r="B379" s="163"/>
      <c r="C379" s="163"/>
      <c r="D379" s="163"/>
      <c r="E379" s="163"/>
      <c r="F379" s="80"/>
      <c r="G379" s="81"/>
      <c r="H379" s="81"/>
      <c r="I379" s="81"/>
      <c r="J379" s="81"/>
      <c r="K379" s="81"/>
      <c r="L379" s="81"/>
      <c r="M379" s="79"/>
      <c r="X379" s="15"/>
      <c r="Y379" s="15"/>
      <c r="Z379" s="15"/>
      <c r="AA379" s="15"/>
      <c r="AB379" s="15"/>
      <c r="AC379" s="15"/>
      <c r="AG379" s="15"/>
      <c r="AH379" s="15"/>
      <c r="AI379" s="15"/>
    </row>
    <row r="380" spans="1:38" s="66" customFormat="1" ht="24.95" customHeight="1" x14ac:dyDescent="0.2">
      <c r="A380" s="76">
        <v>354</v>
      </c>
      <c r="B380" s="163"/>
      <c r="C380" s="163"/>
      <c r="D380" s="163"/>
      <c r="E380" s="163"/>
      <c r="F380" s="80"/>
      <c r="G380" s="81"/>
      <c r="H380" s="81"/>
      <c r="I380" s="81"/>
      <c r="J380" s="81"/>
      <c r="K380" s="81"/>
      <c r="L380" s="81"/>
      <c r="M380" s="79"/>
      <c r="X380" s="15"/>
      <c r="Y380" s="15"/>
      <c r="Z380" s="15"/>
      <c r="AA380" s="15"/>
      <c r="AB380" s="15"/>
      <c r="AC380" s="15"/>
      <c r="AG380" s="15"/>
      <c r="AH380" s="15"/>
      <c r="AI380" s="15"/>
    </row>
    <row r="381" spans="1:38" s="66" customFormat="1" ht="24.95" customHeight="1" x14ac:dyDescent="0.2">
      <c r="A381" s="76">
        <v>355</v>
      </c>
      <c r="B381" s="163"/>
      <c r="C381" s="163"/>
      <c r="D381" s="163"/>
      <c r="E381" s="163"/>
      <c r="F381" s="80"/>
      <c r="G381" s="81"/>
      <c r="H381" s="81"/>
      <c r="I381" s="81"/>
      <c r="J381" s="81"/>
      <c r="K381" s="81"/>
      <c r="L381" s="81"/>
      <c r="M381" s="79"/>
      <c r="X381" s="15"/>
      <c r="Y381" s="15"/>
      <c r="Z381" s="15"/>
      <c r="AA381" s="15"/>
      <c r="AB381" s="15"/>
      <c r="AC381" s="15"/>
      <c r="AG381" s="15"/>
      <c r="AH381" s="15"/>
      <c r="AI381" s="15"/>
    </row>
    <row r="382" spans="1:38" s="66" customFormat="1" ht="24.95" customHeight="1" x14ac:dyDescent="0.2">
      <c r="A382" s="76">
        <v>356</v>
      </c>
      <c r="B382" s="163"/>
      <c r="C382" s="163"/>
      <c r="D382" s="163"/>
      <c r="E382" s="163"/>
      <c r="F382" s="80"/>
      <c r="G382" s="81"/>
      <c r="H382" s="81"/>
      <c r="I382" s="81"/>
      <c r="J382" s="81"/>
      <c r="K382" s="81"/>
      <c r="L382" s="81"/>
      <c r="M382" s="79"/>
      <c r="X382" s="15"/>
      <c r="Y382" s="15"/>
      <c r="Z382" s="15"/>
      <c r="AA382" s="15"/>
      <c r="AB382" s="15"/>
      <c r="AC382" s="15"/>
      <c r="AG382" s="15"/>
      <c r="AH382" s="15"/>
      <c r="AI382" s="15"/>
      <c r="AJ382" s="15"/>
      <c r="AK382" s="15"/>
      <c r="AL382" s="15"/>
    </row>
    <row r="383" spans="1:38" ht="24.95" customHeight="1" x14ac:dyDescent="0.2">
      <c r="A383" s="76">
        <v>357</v>
      </c>
      <c r="B383" s="163"/>
      <c r="C383" s="163"/>
      <c r="D383" s="163"/>
      <c r="E383" s="163"/>
      <c r="F383" s="80"/>
      <c r="G383" s="81"/>
      <c r="H383" s="81"/>
      <c r="I383" s="81"/>
      <c r="J383" s="81"/>
      <c r="K383" s="81"/>
      <c r="L383" s="81"/>
      <c r="M383" s="79"/>
      <c r="AD383" s="66"/>
      <c r="AE383" s="66"/>
      <c r="AF383" s="66"/>
    </row>
    <row r="384" spans="1:38" ht="24.95" customHeight="1" x14ac:dyDescent="0.2">
      <c r="A384" s="76">
        <v>358</v>
      </c>
      <c r="B384" s="163"/>
      <c r="C384" s="163"/>
      <c r="D384" s="163"/>
      <c r="E384" s="163"/>
      <c r="F384" s="80"/>
      <c r="G384" s="81"/>
      <c r="H384" s="81"/>
      <c r="I384" s="81"/>
      <c r="J384" s="81"/>
      <c r="K384" s="81"/>
      <c r="L384" s="81"/>
      <c r="M384" s="79"/>
      <c r="AD384" s="66"/>
      <c r="AE384" s="66"/>
      <c r="AF384" s="66"/>
    </row>
    <row r="385" spans="1:32" ht="24.95" customHeight="1" x14ac:dyDescent="0.2">
      <c r="A385" s="76">
        <v>359</v>
      </c>
      <c r="B385" s="163"/>
      <c r="C385" s="163"/>
      <c r="D385" s="163"/>
      <c r="E385" s="163"/>
      <c r="F385" s="80"/>
      <c r="G385" s="81"/>
      <c r="H385" s="81"/>
      <c r="I385" s="81"/>
      <c r="J385" s="81"/>
      <c r="K385" s="81"/>
      <c r="L385" s="81"/>
      <c r="M385" s="79"/>
      <c r="AD385" s="66"/>
      <c r="AE385" s="66"/>
      <c r="AF385" s="66"/>
    </row>
    <row r="386" spans="1:32" ht="24.95" customHeight="1" x14ac:dyDescent="0.2">
      <c r="A386" s="76">
        <v>360</v>
      </c>
      <c r="B386" s="163"/>
      <c r="C386" s="163"/>
      <c r="D386" s="163"/>
      <c r="E386" s="163"/>
      <c r="F386" s="80"/>
      <c r="G386" s="81"/>
      <c r="H386" s="81"/>
      <c r="I386" s="81"/>
      <c r="J386" s="81"/>
      <c r="K386" s="81"/>
      <c r="L386" s="81"/>
      <c r="M386" s="79"/>
      <c r="AD386" s="66"/>
      <c r="AE386" s="66"/>
      <c r="AF386" s="66"/>
    </row>
    <row r="387" spans="1:32" ht="24.95" customHeight="1" x14ac:dyDescent="0.2">
      <c r="A387" s="76">
        <v>361</v>
      </c>
      <c r="B387" s="163"/>
      <c r="C387" s="163"/>
      <c r="D387" s="163"/>
      <c r="E387" s="163"/>
      <c r="F387" s="80"/>
      <c r="G387" s="81"/>
      <c r="H387" s="81"/>
      <c r="I387" s="81"/>
      <c r="J387" s="81"/>
      <c r="K387" s="81"/>
      <c r="L387" s="81"/>
      <c r="M387" s="79"/>
      <c r="AD387" s="66"/>
      <c r="AE387" s="66"/>
      <c r="AF387" s="66"/>
    </row>
    <row r="388" spans="1:32" ht="24.95" customHeight="1" x14ac:dyDescent="0.2">
      <c r="A388" s="76">
        <v>362</v>
      </c>
      <c r="B388" s="163"/>
      <c r="C388" s="163"/>
      <c r="D388" s="163"/>
      <c r="E388" s="163"/>
      <c r="F388" s="80"/>
      <c r="G388" s="81"/>
      <c r="H388" s="81"/>
      <c r="I388" s="81"/>
      <c r="J388" s="81"/>
      <c r="K388" s="81"/>
      <c r="L388" s="81"/>
      <c r="M388" s="79"/>
      <c r="AD388" s="66"/>
      <c r="AE388" s="66"/>
      <c r="AF388" s="66"/>
    </row>
    <row r="389" spans="1:32" ht="24.95" customHeight="1" x14ac:dyDescent="0.2">
      <c r="A389" s="76">
        <v>363</v>
      </c>
      <c r="B389" s="163"/>
      <c r="C389" s="163"/>
      <c r="D389" s="163"/>
      <c r="E389" s="163"/>
      <c r="F389" s="80"/>
      <c r="G389" s="81"/>
      <c r="H389" s="81"/>
      <c r="I389" s="81"/>
      <c r="J389" s="81"/>
      <c r="K389" s="81"/>
      <c r="L389" s="81"/>
      <c r="M389" s="79"/>
      <c r="AD389" s="66"/>
      <c r="AE389" s="66"/>
      <c r="AF389" s="66"/>
    </row>
    <row r="390" spans="1:32" ht="24.95" customHeight="1" x14ac:dyDescent="0.2">
      <c r="A390" s="76">
        <v>364</v>
      </c>
      <c r="B390" s="163"/>
      <c r="C390" s="163"/>
      <c r="D390" s="163"/>
      <c r="E390" s="163"/>
      <c r="F390" s="80"/>
      <c r="G390" s="81"/>
      <c r="H390" s="81"/>
      <c r="I390" s="81"/>
      <c r="J390" s="81"/>
      <c r="K390" s="81"/>
      <c r="L390" s="81"/>
      <c r="M390" s="79"/>
      <c r="AD390" s="66"/>
      <c r="AE390" s="66"/>
      <c r="AF390" s="66"/>
    </row>
    <row r="391" spans="1:32" ht="24.95" customHeight="1" x14ac:dyDescent="0.2">
      <c r="A391" s="76">
        <v>365</v>
      </c>
      <c r="B391" s="163"/>
      <c r="C391" s="163"/>
      <c r="D391" s="163"/>
      <c r="E391" s="163"/>
      <c r="F391" s="80"/>
      <c r="G391" s="81"/>
      <c r="H391" s="81"/>
      <c r="I391" s="81"/>
      <c r="J391" s="81"/>
      <c r="K391" s="81"/>
      <c r="L391" s="81"/>
      <c r="M391" s="79"/>
      <c r="AD391" s="66"/>
      <c r="AE391" s="66"/>
      <c r="AF391" s="66"/>
    </row>
    <row r="392" spans="1:32" ht="24.95" customHeight="1" x14ac:dyDescent="0.2">
      <c r="A392" s="76">
        <v>366</v>
      </c>
      <c r="B392" s="163"/>
      <c r="C392" s="163"/>
      <c r="D392" s="163"/>
      <c r="E392" s="163"/>
      <c r="F392" s="80"/>
      <c r="G392" s="81"/>
      <c r="H392" s="81"/>
      <c r="I392" s="81"/>
      <c r="J392" s="81"/>
      <c r="K392" s="81"/>
      <c r="L392" s="81"/>
      <c r="M392" s="79"/>
      <c r="AD392" s="66"/>
      <c r="AE392" s="66"/>
      <c r="AF392" s="66"/>
    </row>
    <row r="393" spans="1:32" ht="24.95" customHeight="1" x14ac:dyDescent="0.2">
      <c r="A393" s="76">
        <v>367</v>
      </c>
      <c r="B393" s="163"/>
      <c r="C393" s="163"/>
      <c r="D393" s="163"/>
      <c r="E393" s="163"/>
      <c r="F393" s="80"/>
      <c r="G393" s="81"/>
      <c r="H393" s="81"/>
      <c r="I393" s="81"/>
      <c r="J393" s="81"/>
      <c r="K393" s="81"/>
      <c r="L393" s="81"/>
      <c r="M393" s="79"/>
      <c r="AD393" s="66"/>
      <c r="AE393" s="66"/>
      <c r="AF393" s="66"/>
    </row>
    <row r="394" spans="1:32" ht="24.95" customHeight="1" x14ac:dyDescent="0.2">
      <c r="A394" s="76">
        <v>368</v>
      </c>
      <c r="B394" s="163"/>
      <c r="C394" s="163"/>
      <c r="D394" s="163"/>
      <c r="E394" s="163"/>
      <c r="F394" s="80"/>
      <c r="G394" s="81"/>
      <c r="H394" s="81"/>
      <c r="I394" s="81"/>
      <c r="J394" s="81"/>
      <c r="K394" s="81"/>
      <c r="L394" s="81"/>
      <c r="M394" s="79"/>
      <c r="AD394" s="66"/>
      <c r="AE394" s="66"/>
      <c r="AF394" s="66"/>
    </row>
    <row r="395" spans="1:32" ht="24.95" customHeight="1" x14ac:dyDescent="0.2">
      <c r="A395" s="76">
        <v>369</v>
      </c>
      <c r="B395" s="163"/>
      <c r="C395" s="163"/>
      <c r="D395" s="163"/>
      <c r="E395" s="163"/>
      <c r="F395" s="80"/>
      <c r="G395" s="81"/>
      <c r="H395" s="81"/>
      <c r="I395" s="81"/>
      <c r="J395" s="81"/>
      <c r="K395" s="81"/>
      <c r="L395" s="81"/>
      <c r="M395" s="79"/>
      <c r="AD395" s="66"/>
      <c r="AE395" s="66"/>
      <c r="AF395" s="66"/>
    </row>
    <row r="396" spans="1:32" ht="24.95" customHeight="1" x14ac:dyDescent="0.2">
      <c r="A396" s="76">
        <v>370</v>
      </c>
      <c r="B396" s="163"/>
      <c r="C396" s="163"/>
      <c r="D396" s="163"/>
      <c r="E396" s="163"/>
      <c r="F396" s="80"/>
      <c r="G396" s="81"/>
      <c r="H396" s="81"/>
      <c r="I396" s="81"/>
      <c r="J396" s="81"/>
      <c r="K396" s="81"/>
      <c r="L396" s="81"/>
      <c r="M396" s="79"/>
      <c r="AD396" s="66"/>
      <c r="AE396" s="66"/>
      <c r="AF396" s="66"/>
    </row>
    <row r="397" spans="1:32" ht="24.95" customHeight="1" x14ac:dyDescent="0.2">
      <c r="A397" s="76">
        <v>371</v>
      </c>
      <c r="B397" s="163"/>
      <c r="C397" s="163"/>
      <c r="D397" s="163"/>
      <c r="E397" s="163"/>
      <c r="F397" s="80"/>
      <c r="G397" s="81"/>
      <c r="H397" s="81"/>
      <c r="I397" s="81"/>
      <c r="J397" s="81"/>
      <c r="K397" s="81"/>
      <c r="L397" s="81"/>
      <c r="M397" s="79"/>
      <c r="AD397" s="66"/>
      <c r="AE397" s="66"/>
      <c r="AF397" s="66"/>
    </row>
    <row r="398" spans="1:32" ht="24.95" customHeight="1" x14ac:dyDescent="0.2">
      <c r="A398" s="76">
        <v>372</v>
      </c>
      <c r="B398" s="163"/>
      <c r="C398" s="163"/>
      <c r="D398" s="163"/>
      <c r="E398" s="163"/>
      <c r="F398" s="80"/>
      <c r="G398" s="81"/>
      <c r="H398" s="81"/>
      <c r="I398" s="81"/>
      <c r="J398" s="81"/>
      <c r="K398" s="81"/>
      <c r="L398" s="81"/>
      <c r="M398" s="79"/>
      <c r="AD398" s="66"/>
      <c r="AE398" s="66"/>
      <c r="AF398" s="66"/>
    </row>
    <row r="399" spans="1:32" ht="24.95" customHeight="1" x14ac:dyDescent="0.2">
      <c r="A399" s="76">
        <v>373</v>
      </c>
      <c r="B399" s="163"/>
      <c r="C399" s="163"/>
      <c r="D399" s="163"/>
      <c r="E399" s="163"/>
      <c r="F399" s="80"/>
      <c r="G399" s="81"/>
      <c r="H399" s="81"/>
      <c r="I399" s="81"/>
      <c r="J399" s="81"/>
      <c r="K399" s="81"/>
      <c r="L399" s="81"/>
      <c r="M399" s="79"/>
      <c r="AD399" s="66"/>
      <c r="AE399" s="66"/>
      <c r="AF399" s="66"/>
    </row>
    <row r="400" spans="1:32" ht="24.95" customHeight="1" x14ac:dyDescent="0.2">
      <c r="A400" s="76">
        <v>374</v>
      </c>
      <c r="B400" s="163"/>
      <c r="C400" s="163"/>
      <c r="D400" s="163"/>
      <c r="E400" s="163"/>
      <c r="F400" s="80"/>
      <c r="G400" s="81"/>
      <c r="H400" s="81"/>
      <c r="I400" s="81"/>
      <c r="J400" s="81"/>
      <c r="K400" s="81"/>
      <c r="L400" s="81"/>
      <c r="M400" s="79"/>
      <c r="AD400" s="66"/>
      <c r="AE400" s="66"/>
      <c r="AF400" s="66"/>
    </row>
    <row r="401" spans="1:32" ht="24.95" customHeight="1" x14ac:dyDescent="0.2">
      <c r="A401" s="76">
        <v>375</v>
      </c>
      <c r="B401" s="163"/>
      <c r="C401" s="163"/>
      <c r="D401" s="163"/>
      <c r="E401" s="163"/>
      <c r="F401" s="80"/>
      <c r="G401" s="81"/>
      <c r="H401" s="81"/>
      <c r="I401" s="81"/>
      <c r="J401" s="81"/>
      <c r="K401" s="81"/>
      <c r="L401" s="81"/>
      <c r="M401" s="79"/>
      <c r="AD401" s="66"/>
      <c r="AE401" s="66"/>
      <c r="AF401" s="66"/>
    </row>
    <row r="402" spans="1:32" ht="24.95" customHeight="1" x14ac:dyDescent="0.2">
      <c r="A402" s="76">
        <v>376</v>
      </c>
      <c r="B402" s="163"/>
      <c r="C402" s="163"/>
      <c r="D402" s="163"/>
      <c r="E402" s="163"/>
      <c r="F402" s="80"/>
      <c r="G402" s="81"/>
      <c r="H402" s="81"/>
      <c r="I402" s="81"/>
      <c r="J402" s="81"/>
      <c r="K402" s="81"/>
      <c r="L402" s="81"/>
      <c r="M402" s="79"/>
      <c r="AD402" s="66"/>
      <c r="AE402" s="66"/>
      <c r="AF402" s="66"/>
    </row>
    <row r="403" spans="1:32" ht="24.95" customHeight="1" x14ac:dyDescent="0.2">
      <c r="A403" s="76">
        <v>377</v>
      </c>
      <c r="B403" s="163"/>
      <c r="C403" s="163"/>
      <c r="D403" s="163"/>
      <c r="E403" s="163"/>
      <c r="F403" s="80"/>
      <c r="G403" s="81"/>
      <c r="H403" s="81"/>
      <c r="I403" s="81"/>
      <c r="J403" s="81"/>
      <c r="K403" s="81"/>
      <c r="L403" s="81"/>
      <c r="M403" s="79"/>
      <c r="AD403" s="66"/>
      <c r="AE403" s="66"/>
      <c r="AF403" s="66"/>
    </row>
    <row r="404" spans="1:32" ht="24.95" customHeight="1" x14ac:dyDescent="0.2">
      <c r="A404" s="76">
        <v>378</v>
      </c>
      <c r="B404" s="163"/>
      <c r="C404" s="163"/>
      <c r="D404" s="163"/>
      <c r="E404" s="163"/>
      <c r="F404" s="80"/>
      <c r="G404" s="81"/>
      <c r="H404" s="81"/>
      <c r="I404" s="81"/>
      <c r="J404" s="81"/>
      <c r="K404" s="81"/>
      <c r="L404" s="81"/>
      <c r="M404" s="79"/>
      <c r="AD404" s="66"/>
      <c r="AE404" s="66"/>
      <c r="AF404" s="66"/>
    </row>
    <row r="405" spans="1:32" ht="24.95" customHeight="1" x14ac:dyDescent="0.2">
      <c r="A405" s="76">
        <v>379</v>
      </c>
      <c r="B405" s="163"/>
      <c r="C405" s="163"/>
      <c r="D405" s="163"/>
      <c r="E405" s="163"/>
      <c r="F405" s="80"/>
      <c r="G405" s="81"/>
      <c r="H405" s="81"/>
      <c r="I405" s="81"/>
      <c r="J405" s="81"/>
      <c r="K405" s="81"/>
      <c r="L405" s="81"/>
      <c r="M405" s="79"/>
      <c r="AD405" s="66"/>
      <c r="AE405" s="66"/>
      <c r="AF405" s="66"/>
    </row>
    <row r="406" spans="1:32" ht="24.95" customHeight="1" x14ac:dyDescent="0.2">
      <c r="A406" s="76">
        <v>380</v>
      </c>
      <c r="B406" s="163"/>
      <c r="C406" s="163"/>
      <c r="D406" s="163"/>
      <c r="E406" s="163"/>
      <c r="F406" s="80"/>
      <c r="G406" s="81"/>
      <c r="H406" s="81"/>
      <c r="I406" s="81"/>
      <c r="J406" s="81"/>
      <c r="K406" s="81"/>
      <c r="L406" s="81"/>
      <c r="M406" s="79"/>
      <c r="AD406" s="66"/>
      <c r="AE406" s="66"/>
      <c r="AF406" s="66"/>
    </row>
    <row r="407" spans="1:32" ht="24.95" customHeight="1" x14ac:dyDescent="0.2">
      <c r="A407" s="76">
        <v>381</v>
      </c>
      <c r="B407" s="163"/>
      <c r="C407" s="163"/>
      <c r="D407" s="163"/>
      <c r="E407" s="163"/>
      <c r="F407" s="80"/>
      <c r="G407" s="81"/>
      <c r="H407" s="81"/>
      <c r="I407" s="81"/>
      <c r="J407" s="81"/>
      <c r="K407" s="81"/>
      <c r="L407" s="81"/>
      <c r="M407" s="79"/>
      <c r="AD407" s="66"/>
      <c r="AE407" s="66"/>
      <c r="AF407" s="66"/>
    </row>
    <row r="408" spans="1:32" ht="24.95" customHeight="1" x14ac:dyDescent="0.2">
      <c r="A408" s="76">
        <v>382</v>
      </c>
      <c r="B408" s="163"/>
      <c r="C408" s="163"/>
      <c r="D408" s="163"/>
      <c r="E408" s="163"/>
      <c r="F408" s="80"/>
      <c r="G408" s="81"/>
      <c r="H408" s="81"/>
      <c r="I408" s="81"/>
      <c r="J408" s="81"/>
      <c r="K408" s="81"/>
      <c r="L408" s="81"/>
      <c r="M408" s="79"/>
      <c r="AD408" s="66"/>
      <c r="AE408" s="66"/>
      <c r="AF408" s="66"/>
    </row>
    <row r="409" spans="1:32" ht="24.95" customHeight="1" x14ac:dyDescent="0.2">
      <c r="A409" s="76">
        <v>383</v>
      </c>
      <c r="B409" s="163"/>
      <c r="C409" s="163"/>
      <c r="D409" s="163"/>
      <c r="E409" s="163"/>
      <c r="F409" s="80"/>
      <c r="G409" s="81"/>
      <c r="H409" s="81"/>
      <c r="I409" s="81"/>
      <c r="J409" s="81"/>
      <c r="K409" s="81"/>
      <c r="L409" s="81"/>
      <c r="M409" s="79"/>
      <c r="AD409" s="66"/>
      <c r="AE409" s="66"/>
      <c r="AF409" s="66"/>
    </row>
    <row r="410" spans="1:32" ht="24.95" customHeight="1" x14ac:dyDescent="0.2">
      <c r="A410" s="76">
        <v>384</v>
      </c>
      <c r="B410" s="163"/>
      <c r="C410" s="163"/>
      <c r="D410" s="163"/>
      <c r="E410" s="163"/>
      <c r="F410" s="80"/>
      <c r="G410" s="81"/>
      <c r="H410" s="81"/>
      <c r="I410" s="81"/>
      <c r="J410" s="81"/>
      <c r="K410" s="81"/>
      <c r="L410" s="81"/>
      <c r="M410" s="79"/>
      <c r="AD410" s="66"/>
      <c r="AE410" s="66"/>
      <c r="AF410" s="66"/>
    </row>
    <row r="411" spans="1:32" ht="24.95" customHeight="1" x14ac:dyDescent="0.2">
      <c r="A411" s="76">
        <v>385</v>
      </c>
      <c r="B411" s="163"/>
      <c r="C411" s="163"/>
      <c r="D411" s="163"/>
      <c r="E411" s="163"/>
      <c r="F411" s="80"/>
      <c r="G411" s="81"/>
      <c r="H411" s="81"/>
      <c r="I411" s="81"/>
      <c r="J411" s="81"/>
      <c r="K411" s="81"/>
      <c r="L411" s="81"/>
      <c r="M411" s="79"/>
      <c r="AD411" s="66"/>
      <c r="AE411" s="66"/>
      <c r="AF411" s="66"/>
    </row>
    <row r="412" spans="1:32" ht="24.95" customHeight="1" x14ac:dyDescent="0.2">
      <c r="A412" s="76">
        <v>386</v>
      </c>
      <c r="B412" s="163"/>
      <c r="C412" s="163"/>
      <c r="D412" s="163"/>
      <c r="E412" s="163"/>
      <c r="F412" s="80"/>
      <c r="G412" s="81"/>
      <c r="H412" s="81"/>
      <c r="I412" s="81"/>
      <c r="J412" s="81"/>
      <c r="K412" s="81"/>
      <c r="L412" s="81"/>
      <c r="M412" s="79"/>
      <c r="AD412" s="66"/>
      <c r="AE412" s="66"/>
      <c r="AF412" s="66"/>
    </row>
    <row r="413" spans="1:32" ht="24.95" customHeight="1" x14ac:dyDescent="0.2">
      <c r="A413" s="76">
        <v>387</v>
      </c>
      <c r="B413" s="163"/>
      <c r="C413" s="163"/>
      <c r="D413" s="163"/>
      <c r="E413" s="163"/>
      <c r="F413" s="80"/>
      <c r="G413" s="81"/>
      <c r="H413" s="81"/>
      <c r="I413" s="81"/>
      <c r="J413" s="81"/>
      <c r="K413" s="81"/>
      <c r="L413" s="81"/>
      <c r="M413" s="79"/>
      <c r="AD413" s="66"/>
      <c r="AE413" s="66"/>
      <c r="AF413" s="66"/>
    </row>
    <row r="414" spans="1:32" ht="24.95" customHeight="1" x14ac:dyDescent="0.2">
      <c r="A414" s="76">
        <v>388</v>
      </c>
      <c r="B414" s="163"/>
      <c r="C414" s="163"/>
      <c r="D414" s="163"/>
      <c r="E414" s="163"/>
      <c r="F414" s="80"/>
      <c r="G414" s="81"/>
      <c r="H414" s="81"/>
      <c r="I414" s="81"/>
      <c r="J414" s="81"/>
      <c r="K414" s="81"/>
      <c r="L414" s="81"/>
      <c r="M414" s="79"/>
      <c r="AD414" s="66"/>
      <c r="AE414" s="66"/>
      <c r="AF414" s="66"/>
    </row>
    <row r="415" spans="1:32" ht="24.95" customHeight="1" x14ac:dyDescent="0.2">
      <c r="A415" s="76">
        <v>389</v>
      </c>
      <c r="B415" s="163"/>
      <c r="C415" s="163"/>
      <c r="D415" s="163"/>
      <c r="E415" s="163"/>
      <c r="F415" s="80"/>
      <c r="G415" s="81"/>
      <c r="H415" s="81"/>
      <c r="I415" s="81"/>
      <c r="J415" s="81"/>
      <c r="K415" s="81"/>
      <c r="L415" s="81"/>
      <c r="M415" s="79"/>
      <c r="AD415" s="66"/>
      <c r="AE415" s="66"/>
      <c r="AF415" s="66"/>
    </row>
    <row r="416" spans="1:32" ht="24.95" customHeight="1" x14ac:dyDescent="0.2">
      <c r="A416" s="76">
        <v>390</v>
      </c>
      <c r="B416" s="163"/>
      <c r="C416" s="163"/>
      <c r="D416" s="163"/>
      <c r="E416" s="163"/>
      <c r="F416" s="80"/>
      <c r="G416" s="81"/>
      <c r="H416" s="81"/>
      <c r="I416" s="81"/>
      <c r="J416" s="81"/>
      <c r="K416" s="81"/>
      <c r="L416" s="81"/>
      <c r="M416" s="79"/>
      <c r="AD416" s="66"/>
      <c r="AE416" s="66"/>
      <c r="AF416" s="66"/>
    </row>
    <row r="417" spans="1:32" ht="24.95" customHeight="1" x14ac:dyDescent="0.2">
      <c r="A417" s="76">
        <v>391</v>
      </c>
      <c r="B417" s="163"/>
      <c r="C417" s="163"/>
      <c r="D417" s="163"/>
      <c r="E417" s="163"/>
      <c r="F417" s="80"/>
      <c r="G417" s="81"/>
      <c r="H417" s="81"/>
      <c r="I417" s="81"/>
      <c r="J417" s="81"/>
      <c r="K417" s="81"/>
      <c r="L417" s="81"/>
      <c r="M417" s="79"/>
      <c r="AD417" s="66"/>
      <c r="AE417" s="66"/>
      <c r="AF417" s="66"/>
    </row>
    <row r="418" spans="1:32" ht="24.95" customHeight="1" x14ac:dyDescent="0.2">
      <c r="A418" s="76">
        <v>392</v>
      </c>
      <c r="B418" s="163"/>
      <c r="C418" s="163"/>
      <c r="D418" s="163"/>
      <c r="E418" s="163"/>
      <c r="F418" s="80"/>
      <c r="G418" s="81"/>
      <c r="H418" s="81"/>
      <c r="I418" s="81"/>
      <c r="J418" s="81"/>
      <c r="K418" s="81"/>
      <c r="L418" s="81"/>
      <c r="M418" s="79"/>
      <c r="AD418" s="66"/>
      <c r="AE418" s="66"/>
      <c r="AF418" s="66"/>
    </row>
    <row r="419" spans="1:32" ht="24.95" customHeight="1" x14ac:dyDescent="0.2">
      <c r="A419" s="76">
        <v>393</v>
      </c>
      <c r="B419" s="163"/>
      <c r="C419" s="163"/>
      <c r="D419" s="163"/>
      <c r="E419" s="163"/>
      <c r="F419" s="80"/>
      <c r="G419" s="81"/>
      <c r="H419" s="81"/>
      <c r="I419" s="81"/>
      <c r="J419" s="81"/>
      <c r="K419" s="81"/>
      <c r="L419" s="81"/>
      <c r="M419" s="79"/>
      <c r="AD419" s="66"/>
      <c r="AE419" s="66"/>
      <c r="AF419" s="66"/>
    </row>
    <row r="420" spans="1:32" ht="24.95" customHeight="1" x14ac:dyDescent="0.2">
      <c r="A420" s="76">
        <v>394</v>
      </c>
      <c r="B420" s="163"/>
      <c r="C420" s="163"/>
      <c r="D420" s="163"/>
      <c r="E420" s="163"/>
      <c r="F420" s="80"/>
      <c r="G420" s="81"/>
      <c r="H420" s="81"/>
      <c r="I420" s="81"/>
      <c r="J420" s="81"/>
      <c r="K420" s="81"/>
      <c r="L420" s="81"/>
      <c r="M420" s="79"/>
      <c r="AD420" s="66"/>
      <c r="AE420" s="66"/>
      <c r="AF420" s="66"/>
    </row>
    <row r="421" spans="1:32" ht="24.95" customHeight="1" x14ac:dyDescent="0.2">
      <c r="A421" s="76">
        <v>395</v>
      </c>
      <c r="B421" s="163"/>
      <c r="C421" s="163"/>
      <c r="D421" s="163"/>
      <c r="E421" s="163"/>
      <c r="F421" s="80"/>
      <c r="G421" s="81"/>
      <c r="H421" s="81"/>
      <c r="I421" s="81"/>
      <c r="J421" s="81"/>
      <c r="K421" s="81"/>
      <c r="L421" s="81"/>
      <c r="M421" s="79"/>
      <c r="AD421" s="66"/>
      <c r="AE421" s="66"/>
      <c r="AF421" s="66"/>
    </row>
    <row r="422" spans="1:32" ht="24.95" customHeight="1" x14ac:dyDescent="0.2">
      <c r="A422" s="76">
        <v>396</v>
      </c>
      <c r="B422" s="163"/>
      <c r="C422" s="163"/>
      <c r="D422" s="163"/>
      <c r="E422" s="163"/>
      <c r="F422" s="80"/>
      <c r="G422" s="81"/>
      <c r="H422" s="81"/>
      <c r="I422" s="81"/>
      <c r="J422" s="81"/>
      <c r="K422" s="81"/>
      <c r="L422" s="81"/>
      <c r="M422" s="79"/>
      <c r="AD422" s="66"/>
      <c r="AE422" s="66"/>
      <c r="AF422" s="66"/>
    </row>
    <row r="423" spans="1:32" ht="24.95" customHeight="1" x14ac:dyDescent="0.2">
      <c r="A423" s="76">
        <v>397</v>
      </c>
      <c r="B423" s="163"/>
      <c r="C423" s="163"/>
      <c r="D423" s="163"/>
      <c r="E423" s="163"/>
      <c r="F423" s="80"/>
      <c r="G423" s="81"/>
      <c r="H423" s="81"/>
      <c r="I423" s="81"/>
      <c r="J423" s="81"/>
      <c r="K423" s="81"/>
      <c r="L423" s="81"/>
      <c r="M423" s="79"/>
      <c r="AD423" s="66"/>
      <c r="AE423" s="66"/>
      <c r="AF423" s="66"/>
    </row>
    <row r="424" spans="1:32" ht="24.95" customHeight="1" x14ac:dyDescent="0.2">
      <c r="A424" s="76">
        <v>398</v>
      </c>
      <c r="B424" s="163"/>
      <c r="C424" s="163"/>
      <c r="D424" s="163"/>
      <c r="E424" s="163"/>
      <c r="F424" s="80"/>
      <c r="G424" s="81"/>
      <c r="H424" s="81"/>
      <c r="I424" s="81"/>
      <c r="J424" s="81"/>
      <c r="K424" s="81"/>
      <c r="L424" s="81"/>
      <c r="M424" s="79"/>
      <c r="AD424" s="66"/>
      <c r="AE424" s="66"/>
      <c r="AF424" s="66"/>
    </row>
    <row r="425" spans="1:32" ht="24.95" customHeight="1" x14ac:dyDescent="0.2">
      <c r="A425" s="76">
        <v>399</v>
      </c>
      <c r="B425" s="163"/>
      <c r="C425" s="163"/>
      <c r="D425" s="163"/>
      <c r="E425" s="163"/>
      <c r="F425" s="80"/>
      <c r="G425" s="81"/>
      <c r="H425" s="81"/>
      <c r="I425" s="81"/>
      <c r="J425" s="81"/>
      <c r="K425" s="81"/>
      <c r="L425" s="81"/>
      <c r="M425" s="79"/>
      <c r="AD425" s="66"/>
      <c r="AE425" s="66"/>
      <c r="AF425" s="66"/>
    </row>
    <row r="426" spans="1:32" ht="24.95" customHeight="1" x14ac:dyDescent="0.2">
      <c r="A426" s="76">
        <v>400</v>
      </c>
      <c r="B426" s="163"/>
      <c r="C426" s="163"/>
      <c r="D426" s="163"/>
      <c r="E426" s="163"/>
      <c r="F426" s="80"/>
      <c r="G426" s="81"/>
      <c r="H426" s="81"/>
      <c r="I426" s="81"/>
      <c r="J426" s="81"/>
      <c r="K426" s="81"/>
      <c r="L426" s="81"/>
      <c r="M426" s="79"/>
      <c r="AD426" s="66"/>
      <c r="AE426" s="66"/>
      <c r="AF426" s="66"/>
    </row>
    <row r="427" spans="1:32" ht="24.95" customHeight="1" x14ac:dyDescent="0.2">
      <c r="A427" s="76">
        <v>401</v>
      </c>
      <c r="B427" s="163"/>
      <c r="C427" s="163"/>
      <c r="D427" s="163"/>
      <c r="E427" s="163"/>
      <c r="F427" s="80"/>
      <c r="G427" s="81"/>
      <c r="H427" s="81"/>
      <c r="I427" s="81"/>
      <c r="J427" s="81"/>
      <c r="K427" s="81"/>
      <c r="L427" s="81"/>
      <c r="M427" s="79"/>
      <c r="AD427" s="66"/>
      <c r="AE427" s="66"/>
      <c r="AF427" s="66"/>
    </row>
    <row r="428" spans="1:32" ht="24.95" customHeight="1" x14ac:dyDescent="0.2">
      <c r="A428" s="76">
        <v>402</v>
      </c>
      <c r="B428" s="163"/>
      <c r="C428" s="163"/>
      <c r="D428" s="163"/>
      <c r="E428" s="163"/>
      <c r="F428" s="80"/>
      <c r="G428" s="81"/>
      <c r="H428" s="81"/>
      <c r="I428" s="81"/>
      <c r="J428" s="81"/>
      <c r="K428" s="81"/>
      <c r="L428" s="81"/>
      <c r="M428" s="79"/>
      <c r="AD428" s="66"/>
      <c r="AE428" s="66"/>
      <c r="AF428" s="66"/>
    </row>
    <row r="429" spans="1:32" ht="24.95" customHeight="1" x14ac:dyDescent="0.2">
      <c r="A429" s="76">
        <v>403</v>
      </c>
      <c r="B429" s="163"/>
      <c r="C429" s="163"/>
      <c r="D429" s="163"/>
      <c r="E429" s="163"/>
      <c r="F429" s="80"/>
      <c r="G429" s="81"/>
      <c r="H429" s="81"/>
      <c r="I429" s="81"/>
      <c r="J429" s="81"/>
      <c r="K429" s="81"/>
      <c r="L429" s="81"/>
      <c r="M429" s="79"/>
      <c r="AD429" s="66"/>
      <c r="AE429" s="66"/>
      <c r="AF429" s="66"/>
    </row>
    <row r="430" spans="1:32" ht="24.95" customHeight="1" x14ac:dyDescent="0.2">
      <c r="A430" s="76">
        <v>404</v>
      </c>
      <c r="B430" s="163"/>
      <c r="C430" s="163"/>
      <c r="D430" s="163"/>
      <c r="E430" s="163"/>
      <c r="F430" s="80"/>
      <c r="G430" s="81"/>
      <c r="H430" s="81"/>
      <c r="I430" s="81"/>
      <c r="J430" s="81"/>
      <c r="K430" s="81"/>
      <c r="L430" s="81"/>
      <c r="M430" s="79"/>
      <c r="AD430" s="66"/>
      <c r="AE430" s="66"/>
      <c r="AF430" s="66"/>
    </row>
    <row r="431" spans="1:32" ht="24.95" customHeight="1" x14ac:dyDescent="0.2">
      <c r="A431" s="76">
        <v>405</v>
      </c>
      <c r="B431" s="163"/>
      <c r="C431" s="163"/>
      <c r="D431" s="163"/>
      <c r="E431" s="163"/>
      <c r="F431" s="80"/>
      <c r="G431" s="81"/>
      <c r="H431" s="81"/>
      <c r="I431" s="81"/>
      <c r="J431" s="81"/>
      <c r="K431" s="81"/>
      <c r="L431" s="81"/>
      <c r="M431" s="79"/>
      <c r="AD431" s="66"/>
      <c r="AE431" s="66"/>
      <c r="AF431" s="66"/>
    </row>
    <row r="432" spans="1:32" ht="24.95" customHeight="1" x14ac:dyDescent="0.2">
      <c r="A432" s="76">
        <v>406</v>
      </c>
      <c r="B432" s="163"/>
      <c r="C432" s="163"/>
      <c r="D432" s="163"/>
      <c r="E432" s="163"/>
      <c r="F432" s="80"/>
      <c r="G432" s="81"/>
      <c r="H432" s="81"/>
      <c r="I432" s="81"/>
      <c r="J432" s="81"/>
      <c r="K432" s="81"/>
      <c r="L432" s="81"/>
      <c r="M432" s="79"/>
      <c r="AD432" s="66"/>
      <c r="AE432" s="66"/>
      <c r="AF432" s="66"/>
    </row>
    <row r="433" spans="1:32" ht="24.95" customHeight="1" x14ac:dyDescent="0.2">
      <c r="A433" s="76">
        <v>407</v>
      </c>
      <c r="B433" s="163"/>
      <c r="C433" s="163"/>
      <c r="D433" s="163"/>
      <c r="E433" s="163"/>
      <c r="F433" s="80"/>
      <c r="G433" s="81"/>
      <c r="H433" s="81"/>
      <c r="I433" s="81"/>
      <c r="J433" s="81"/>
      <c r="K433" s="81"/>
      <c r="L433" s="81"/>
      <c r="M433" s="79"/>
      <c r="AD433" s="66"/>
      <c r="AE433" s="66"/>
      <c r="AF433" s="66"/>
    </row>
    <row r="434" spans="1:32" ht="24.95" customHeight="1" x14ac:dyDescent="0.2">
      <c r="A434" s="76">
        <v>408</v>
      </c>
      <c r="B434" s="163"/>
      <c r="C434" s="163"/>
      <c r="D434" s="163"/>
      <c r="E434" s="163"/>
      <c r="F434" s="80"/>
      <c r="G434" s="81"/>
      <c r="H434" s="81"/>
      <c r="I434" s="81"/>
      <c r="J434" s="81"/>
      <c r="K434" s="81"/>
      <c r="L434" s="81"/>
      <c r="M434" s="79"/>
      <c r="AD434" s="66"/>
      <c r="AE434" s="66"/>
      <c r="AF434" s="66"/>
    </row>
    <row r="435" spans="1:32" ht="24.95" customHeight="1" x14ac:dyDescent="0.2">
      <c r="A435" s="76">
        <v>409</v>
      </c>
      <c r="B435" s="163"/>
      <c r="C435" s="163"/>
      <c r="D435" s="163"/>
      <c r="E435" s="163"/>
      <c r="F435" s="80"/>
      <c r="G435" s="81"/>
      <c r="H435" s="81"/>
      <c r="I435" s="81"/>
      <c r="J435" s="81"/>
      <c r="K435" s="81"/>
      <c r="L435" s="81"/>
      <c r="M435" s="79"/>
      <c r="AD435" s="66"/>
      <c r="AE435" s="66"/>
      <c r="AF435" s="66"/>
    </row>
    <row r="436" spans="1:32" ht="24.95" customHeight="1" x14ac:dyDescent="0.2">
      <c r="A436" s="76">
        <v>410</v>
      </c>
      <c r="B436" s="163"/>
      <c r="C436" s="163"/>
      <c r="D436" s="163"/>
      <c r="E436" s="163"/>
      <c r="F436" s="80"/>
      <c r="G436" s="81"/>
      <c r="H436" s="81"/>
      <c r="I436" s="81"/>
      <c r="J436" s="81"/>
      <c r="K436" s="81"/>
      <c r="L436" s="81"/>
      <c r="M436" s="79"/>
      <c r="AD436" s="66"/>
      <c r="AE436" s="66"/>
      <c r="AF436" s="66"/>
    </row>
    <row r="437" spans="1:32" ht="24.95" customHeight="1" x14ac:dyDescent="0.2">
      <c r="A437" s="76">
        <v>411</v>
      </c>
      <c r="B437" s="163"/>
      <c r="C437" s="163"/>
      <c r="D437" s="163"/>
      <c r="E437" s="163"/>
      <c r="F437" s="80"/>
      <c r="G437" s="81"/>
      <c r="H437" s="81"/>
      <c r="I437" s="81"/>
      <c r="J437" s="81"/>
      <c r="K437" s="81"/>
      <c r="L437" s="81"/>
      <c r="M437" s="79"/>
      <c r="AD437" s="66"/>
      <c r="AE437" s="66"/>
      <c r="AF437" s="66"/>
    </row>
    <row r="438" spans="1:32" ht="24.95" customHeight="1" x14ac:dyDescent="0.2">
      <c r="A438" s="76">
        <v>412</v>
      </c>
      <c r="B438" s="163"/>
      <c r="C438" s="163"/>
      <c r="D438" s="163"/>
      <c r="E438" s="163"/>
      <c r="F438" s="80"/>
      <c r="G438" s="81"/>
      <c r="H438" s="81"/>
      <c r="I438" s="81"/>
      <c r="J438" s="81"/>
      <c r="K438" s="81"/>
      <c r="L438" s="81"/>
      <c r="M438" s="79"/>
      <c r="AD438" s="66"/>
      <c r="AE438" s="66"/>
      <c r="AF438" s="66"/>
    </row>
    <row r="439" spans="1:32" ht="24.95" customHeight="1" x14ac:dyDescent="0.2">
      <c r="A439" s="76">
        <v>413</v>
      </c>
      <c r="B439" s="163"/>
      <c r="C439" s="163"/>
      <c r="D439" s="163"/>
      <c r="E439" s="163"/>
      <c r="F439" s="80"/>
      <c r="G439" s="81"/>
      <c r="H439" s="81"/>
      <c r="I439" s="81"/>
      <c r="J439" s="81"/>
      <c r="K439" s="81"/>
      <c r="L439" s="81"/>
      <c r="M439" s="79"/>
      <c r="AD439" s="66"/>
      <c r="AE439" s="66"/>
      <c r="AF439" s="66"/>
    </row>
    <row r="440" spans="1:32" ht="24.95" customHeight="1" x14ac:dyDescent="0.2">
      <c r="A440" s="76">
        <v>414</v>
      </c>
      <c r="B440" s="163"/>
      <c r="C440" s="163"/>
      <c r="D440" s="163"/>
      <c r="E440" s="163"/>
      <c r="F440" s="80"/>
      <c r="G440" s="81"/>
      <c r="H440" s="81"/>
      <c r="I440" s="81"/>
      <c r="J440" s="81"/>
      <c r="K440" s="81"/>
      <c r="L440" s="81"/>
      <c r="M440" s="79"/>
      <c r="AD440" s="66"/>
      <c r="AE440" s="66"/>
      <c r="AF440" s="66"/>
    </row>
    <row r="441" spans="1:32" ht="24.95" customHeight="1" x14ac:dyDescent="0.2">
      <c r="A441" s="76">
        <v>415</v>
      </c>
      <c r="B441" s="163"/>
      <c r="C441" s="163"/>
      <c r="D441" s="163"/>
      <c r="E441" s="163"/>
      <c r="F441" s="80"/>
      <c r="G441" s="81"/>
      <c r="H441" s="81"/>
      <c r="I441" s="81"/>
      <c r="J441" s="81"/>
      <c r="K441" s="81"/>
      <c r="L441" s="81"/>
      <c r="M441" s="79"/>
      <c r="AD441" s="66"/>
      <c r="AE441" s="66"/>
      <c r="AF441" s="66"/>
    </row>
    <row r="442" spans="1:32" ht="24.95" customHeight="1" x14ac:dyDescent="0.2">
      <c r="A442" s="76">
        <v>416</v>
      </c>
      <c r="B442" s="163"/>
      <c r="C442" s="163"/>
      <c r="D442" s="163"/>
      <c r="E442" s="163"/>
      <c r="F442" s="80"/>
      <c r="G442" s="81"/>
      <c r="H442" s="81"/>
      <c r="I442" s="81"/>
      <c r="J442" s="81"/>
      <c r="K442" s="81"/>
      <c r="L442" s="81"/>
      <c r="M442" s="79"/>
      <c r="AD442" s="66"/>
      <c r="AE442" s="66"/>
      <c r="AF442" s="66"/>
    </row>
    <row r="443" spans="1:32" ht="24.95" customHeight="1" x14ac:dyDescent="0.2">
      <c r="A443" s="76">
        <v>417</v>
      </c>
      <c r="B443" s="163"/>
      <c r="C443" s="163"/>
      <c r="D443" s="163"/>
      <c r="E443" s="163"/>
      <c r="F443" s="80"/>
      <c r="G443" s="81"/>
      <c r="H443" s="81"/>
      <c r="I443" s="81"/>
      <c r="J443" s="81"/>
      <c r="K443" s="81"/>
      <c r="L443" s="81"/>
      <c r="M443" s="79"/>
      <c r="AD443" s="66"/>
      <c r="AE443" s="66"/>
      <c r="AF443" s="66"/>
    </row>
    <row r="444" spans="1:32" ht="24.95" customHeight="1" x14ac:dyDescent="0.2">
      <c r="A444" s="76">
        <v>418</v>
      </c>
      <c r="B444" s="163"/>
      <c r="C444" s="163"/>
      <c r="D444" s="163"/>
      <c r="E444" s="163"/>
      <c r="F444" s="80"/>
      <c r="G444" s="81"/>
      <c r="H444" s="81"/>
      <c r="I444" s="81"/>
      <c r="J444" s="81"/>
      <c r="K444" s="81"/>
      <c r="L444" s="81"/>
      <c r="M444" s="79"/>
      <c r="AD444" s="66"/>
      <c r="AE444" s="66"/>
      <c r="AF444" s="66"/>
    </row>
    <row r="445" spans="1:32" ht="24.95" customHeight="1" x14ac:dyDescent="0.2">
      <c r="A445" s="76">
        <v>419</v>
      </c>
      <c r="B445" s="163"/>
      <c r="C445" s="163"/>
      <c r="D445" s="163"/>
      <c r="E445" s="163"/>
      <c r="F445" s="80"/>
      <c r="G445" s="81"/>
      <c r="H445" s="81"/>
      <c r="I445" s="81"/>
      <c r="J445" s="81"/>
      <c r="K445" s="81"/>
      <c r="L445" s="81"/>
      <c r="M445" s="79"/>
      <c r="AD445" s="66"/>
      <c r="AE445" s="66"/>
      <c r="AF445" s="66"/>
    </row>
    <row r="446" spans="1:32" ht="24.95" customHeight="1" x14ac:dyDescent="0.2">
      <c r="A446" s="76">
        <v>420</v>
      </c>
      <c r="B446" s="163"/>
      <c r="C446" s="163"/>
      <c r="D446" s="163"/>
      <c r="E446" s="163"/>
      <c r="F446" s="80"/>
      <c r="G446" s="81"/>
      <c r="H446" s="81"/>
      <c r="I446" s="81"/>
      <c r="J446" s="81"/>
      <c r="K446" s="81"/>
      <c r="L446" s="81"/>
      <c r="M446" s="79"/>
      <c r="AD446" s="66"/>
      <c r="AE446" s="66"/>
      <c r="AF446" s="66"/>
    </row>
    <row r="447" spans="1:32" ht="24.95" customHeight="1" x14ac:dyDescent="0.2">
      <c r="A447" s="76">
        <v>421</v>
      </c>
      <c r="B447" s="163"/>
      <c r="C447" s="163"/>
      <c r="D447" s="163"/>
      <c r="E447" s="163"/>
      <c r="F447" s="80"/>
      <c r="G447" s="81"/>
      <c r="H447" s="81"/>
      <c r="I447" s="81"/>
      <c r="J447" s="81"/>
      <c r="K447" s="81"/>
      <c r="L447" s="81"/>
      <c r="M447" s="79"/>
      <c r="AD447" s="66"/>
      <c r="AE447" s="66"/>
      <c r="AF447" s="66"/>
    </row>
    <row r="448" spans="1:32" ht="24.95" customHeight="1" x14ac:dyDescent="0.2">
      <c r="A448" s="76">
        <v>422</v>
      </c>
      <c r="B448" s="163"/>
      <c r="C448" s="163"/>
      <c r="D448" s="163"/>
      <c r="E448" s="163"/>
      <c r="F448" s="80"/>
      <c r="G448" s="81"/>
      <c r="H448" s="81"/>
      <c r="I448" s="81"/>
      <c r="J448" s="81"/>
      <c r="K448" s="81"/>
      <c r="L448" s="81"/>
      <c r="M448" s="79"/>
      <c r="AD448" s="66"/>
      <c r="AE448" s="66"/>
      <c r="AF448" s="66"/>
    </row>
    <row r="449" spans="1:32" ht="24.95" customHeight="1" x14ac:dyDescent="0.2">
      <c r="A449" s="76">
        <v>423</v>
      </c>
      <c r="B449" s="163"/>
      <c r="C449" s="163"/>
      <c r="D449" s="163"/>
      <c r="E449" s="163"/>
      <c r="F449" s="80"/>
      <c r="G449" s="81"/>
      <c r="H449" s="81"/>
      <c r="I449" s="81"/>
      <c r="J449" s="81"/>
      <c r="K449" s="81"/>
      <c r="L449" s="81"/>
      <c r="M449" s="79"/>
      <c r="AD449" s="66"/>
      <c r="AE449" s="66"/>
      <c r="AF449" s="66"/>
    </row>
    <row r="450" spans="1:32" ht="24.95" customHeight="1" x14ac:dyDescent="0.2">
      <c r="A450" s="76">
        <v>424</v>
      </c>
      <c r="B450" s="163"/>
      <c r="C450" s="163"/>
      <c r="D450" s="163"/>
      <c r="E450" s="163"/>
      <c r="F450" s="80"/>
      <c r="G450" s="81"/>
      <c r="H450" s="81"/>
      <c r="I450" s="81"/>
      <c r="J450" s="81"/>
      <c r="K450" s="81"/>
      <c r="L450" s="81"/>
      <c r="M450" s="79"/>
      <c r="AD450" s="66"/>
      <c r="AE450" s="66"/>
      <c r="AF450" s="66"/>
    </row>
    <row r="451" spans="1:32" ht="24.95" customHeight="1" x14ac:dyDescent="0.2">
      <c r="A451" s="76">
        <v>425</v>
      </c>
      <c r="B451" s="163"/>
      <c r="C451" s="163"/>
      <c r="D451" s="163"/>
      <c r="E451" s="163"/>
      <c r="F451" s="80"/>
      <c r="G451" s="81"/>
      <c r="H451" s="81"/>
      <c r="I451" s="81"/>
      <c r="J451" s="81"/>
      <c r="K451" s="81"/>
      <c r="L451" s="81"/>
      <c r="M451" s="79"/>
      <c r="AD451" s="66"/>
      <c r="AE451" s="66"/>
      <c r="AF451" s="66"/>
    </row>
    <row r="452" spans="1:32" ht="24.95" customHeight="1" x14ac:dyDescent="0.2">
      <c r="A452" s="76">
        <v>426</v>
      </c>
      <c r="B452" s="163"/>
      <c r="C452" s="163"/>
      <c r="D452" s="163"/>
      <c r="E452" s="163"/>
      <c r="F452" s="80"/>
      <c r="G452" s="81"/>
      <c r="H452" s="81"/>
      <c r="I452" s="81"/>
      <c r="J452" s="81"/>
      <c r="K452" s="81"/>
      <c r="L452" s="81"/>
      <c r="M452" s="79"/>
      <c r="AD452" s="66"/>
      <c r="AE452" s="66"/>
      <c r="AF452" s="66"/>
    </row>
    <row r="453" spans="1:32" ht="24.95" customHeight="1" x14ac:dyDescent="0.2">
      <c r="A453" s="76">
        <v>427</v>
      </c>
      <c r="B453" s="163"/>
      <c r="C453" s="163"/>
      <c r="D453" s="163"/>
      <c r="E453" s="163"/>
      <c r="F453" s="80"/>
      <c r="G453" s="81"/>
      <c r="H453" s="81"/>
      <c r="I453" s="81"/>
      <c r="J453" s="81"/>
      <c r="K453" s="81"/>
      <c r="L453" s="81"/>
      <c r="M453" s="79"/>
      <c r="AD453" s="66"/>
      <c r="AE453" s="66"/>
      <c r="AF453" s="66"/>
    </row>
    <row r="454" spans="1:32" ht="24.95" customHeight="1" x14ac:dyDescent="0.2">
      <c r="A454" s="76">
        <v>428</v>
      </c>
      <c r="B454" s="163"/>
      <c r="C454" s="163"/>
      <c r="D454" s="163"/>
      <c r="E454" s="163"/>
      <c r="F454" s="80"/>
      <c r="G454" s="81"/>
      <c r="H454" s="81"/>
      <c r="I454" s="81"/>
      <c r="J454" s="81"/>
      <c r="K454" s="81"/>
      <c r="L454" s="81"/>
      <c r="M454" s="79"/>
      <c r="AD454" s="66"/>
      <c r="AE454" s="66"/>
      <c r="AF454" s="66"/>
    </row>
    <row r="455" spans="1:32" ht="24.95" customHeight="1" x14ac:dyDescent="0.2">
      <c r="A455" s="76">
        <v>429</v>
      </c>
      <c r="B455" s="163"/>
      <c r="C455" s="163"/>
      <c r="D455" s="163"/>
      <c r="E455" s="163"/>
      <c r="F455" s="80"/>
      <c r="G455" s="81"/>
      <c r="H455" s="81"/>
      <c r="I455" s="81"/>
      <c r="J455" s="81"/>
      <c r="K455" s="81"/>
      <c r="L455" s="81"/>
      <c r="M455" s="79"/>
      <c r="AD455" s="66"/>
      <c r="AE455" s="66"/>
      <c r="AF455" s="66"/>
    </row>
    <row r="456" spans="1:32" ht="24.95" customHeight="1" x14ac:dyDescent="0.2">
      <c r="A456" s="76">
        <v>430</v>
      </c>
      <c r="B456" s="163"/>
      <c r="C456" s="163"/>
      <c r="D456" s="163"/>
      <c r="E456" s="163"/>
      <c r="F456" s="80"/>
      <c r="G456" s="81"/>
      <c r="H456" s="81"/>
      <c r="I456" s="81"/>
      <c r="J456" s="81"/>
      <c r="K456" s="81"/>
      <c r="L456" s="81"/>
      <c r="M456" s="79"/>
      <c r="AD456" s="66"/>
      <c r="AE456" s="66"/>
      <c r="AF456" s="66"/>
    </row>
    <row r="457" spans="1:32" ht="24.95" customHeight="1" x14ac:dyDescent="0.2">
      <c r="A457" s="76">
        <v>431</v>
      </c>
      <c r="B457" s="163"/>
      <c r="C457" s="163"/>
      <c r="D457" s="163"/>
      <c r="E457" s="163"/>
      <c r="F457" s="80"/>
      <c r="G457" s="81"/>
      <c r="H457" s="81"/>
      <c r="I457" s="81"/>
      <c r="J457" s="81"/>
      <c r="K457" s="81"/>
      <c r="L457" s="81"/>
      <c r="M457" s="79"/>
      <c r="AD457" s="66"/>
      <c r="AE457" s="66"/>
      <c r="AF457" s="66"/>
    </row>
    <row r="458" spans="1:32" ht="24.95" customHeight="1" x14ac:dyDescent="0.2">
      <c r="A458" s="76">
        <v>432</v>
      </c>
      <c r="B458" s="163"/>
      <c r="C458" s="163"/>
      <c r="D458" s="163"/>
      <c r="E458" s="163"/>
      <c r="F458" s="80"/>
      <c r="G458" s="81"/>
      <c r="H458" s="81"/>
      <c r="I458" s="81"/>
      <c r="J458" s="81"/>
      <c r="K458" s="81"/>
      <c r="L458" s="81"/>
      <c r="M458" s="79"/>
      <c r="AD458" s="66"/>
      <c r="AE458" s="66"/>
      <c r="AF458" s="66"/>
    </row>
    <row r="459" spans="1:32" ht="24.95" customHeight="1" x14ac:dyDescent="0.2">
      <c r="A459" s="76">
        <v>433</v>
      </c>
      <c r="B459" s="163"/>
      <c r="C459" s="163"/>
      <c r="D459" s="163"/>
      <c r="E459" s="163"/>
      <c r="F459" s="80"/>
      <c r="G459" s="81"/>
      <c r="H459" s="81"/>
      <c r="I459" s="81"/>
      <c r="J459" s="81"/>
      <c r="K459" s="81"/>
      <c r="L459" s="81"/>
      <c r="M459" s="79"/>
      <c r="AD459" s="66"/>
      <c r="AE459" s="66"/>
      <c r="AF459" s="66"/>
    </row>
    <row r="460" spans="1:32" ht="24.95" customHeight="1" x14ac:dyDescent="0.2">
      <c r="A460" s="76">
        <v>434</v>
      </c>
      <c r="B460" s="163"/>
      <c r="C460" s="163"/>
      <c r="D460" s="163"/>
      <c r="E460" s="163"/>
      <c r="F460" s="80"/>
      <c r="G460" s="81"/>
      <c r="H460" s="81"/>
      <c r="I460" s="81"/>
      <c r="J460" s="81"/>
      <c r="K460" s="81"/>
      <c r="L460" s="81"/>
      <c r="M460" s="79"/>
      <c r="AD460" s="66"/>
      <c r="AE460" s="66"/>
      <c r="AF460" s="66"/>
    </row>
    <row r="461" spans="1:32" ht="24.95" customHeight="1" x14ac:dyDescent="0.2">
      <c r="A461" s="76">
        <v>435</v>
      </c>
      <c r="B461" s="163"/>
      <c r="C461" s="163"/>
      <c r="D461" s="163"/>
      <c r="E461" s="163"/>
      <c r="F461" s="80"/>
      <c r="G461" s="81"/>
      <c r="H461" s="81"/>
      <c r="I461" s="81"/>
      <c r="J461" s="81"/>
      <c r="K461" s="81"/>
      <c r="L461" s="81"/>
      <c r="M461" s="79"/>
      <c r="AD461" s="66"/>
      <c r="AE461" s="66"/>
      <c r="AF461" s="66"/>
    </row>
    <row r="462" spans="1:32" ht="24.95" customHeight="1" x14ac:dyDescent="0.2">
      <c r="A462" s="76">
        <v>436</v>
      </c>
      <c r="B462" s="163"/>
      <c r="C462" s="163"/>
      <c r="D462" s="163"/>
      <c r="E462" s="163"/>
      <c r="F462" s="80"/>
      <c r="G462" s="81"/>
      <c r="H462" s="81"/>
      <c r="I462" s="81"/>
      <c r="J462" s="81"/>
      <c r="K462" s="81"/>
      <c r="L462" s="81"/>
      <c r="M462" s="79"/>
      <c r="AD462" s="66"/>
      <c r="AE462" s="66"/>
      <c r="AF462" s="66"/>
    </row>
    <row r="463" spans="1:32" ht="24.95" customHeight="1" x14ac:dyDescent="0.2">
      <c r="A463" s="76">
        <v>437</v>
      </c>
      <c r="B463" s="163"/>
      <c r="C463" s="163"/>
      <c r="D463" s="163"/>
      <c r="E463" s="163"/>
      <c r="F463" s="80"/>
      <c r="G463" s="81"/>
      <c r="H463" s="81"/>
      <c r="I463" s="81"/>
      <c r="J463" s="81"/>
      <c r="K463" s="81"/>
      <c r="L463" s="81"/>
      <c r="M463" s="79"/>
      <c r="AD463" s="66"/>
      <c r="AE463" s="66"/>
      <c r="AF463" s="66"/>
    </row>
    <row r="464" spans="1:32" ht="24.95" customHeight="1" x14ac:dyDescent="0.2">
      <c r="A464" s="76">
        <v>438</v>
      </c>
      <c r="B464" s="163"/>
      <c r="C464" s="163"/>
      <c r="D464" s="163"/>
      <c r="E464" s="163"/>
      <c r="F464" s="80"/>
      <c r="G464" s="81"/>
      <c r="H464" s="81"/>
      <c r="I464" s="81"/>
      <c r="J464" s="81"/>
      <c r="K464" s="81"/>
      <c r="L464" s="81"/>
      <c r="M464" s="79"/>
      <c r="AD464" s="66"/>
      <c r="AE464" s="66"/>
      <c r="AF464" s="66"/>
    </row>
    <row r="465" spans="1:32" ht="24.95" customHeight="1" x14ac:dyDescent="0.2">
      <c r="A465" s="76">
        <v>439</v>
      </c>
      <c r="B465" s="163"/>
      <c r="C465" s="163"/>
      <c r="D465" s="163"/>
      <c r="E465" s="163"/>
      <c r="F465" s="80"/>
      <c r="G465" s="81"/>
      <c r="H465" s="81"/>
      <c r="I465" s="81"/>
      <c r="J465" s="81"/>
      <c r="K465" s="81"/>
      <c r="L465" s="81"/>
      <c r="M465" s="79"/>
      <c r="AD465" s="66"/>
      <c r="AE465" s="66"/>
      <c r="AF465" s="66"/>
    </row>
    <row r="466" spans="1:32" ht="24.95" customHeight="1" x14ac:dyDescent="0.2">
      <c r="A466" s="76">
        <v>440</v>
      </c>
      <c r="B466" s="163"/>
      <c r="C466" s="163"/>
      <c r="D466" s="163"/>
      <c r="E466" s="163"/>
      <c r="F466" s="80"/>
      <c r="G466" s="81"/>
      <c r="H466" s="81"/>
      <c r="I466" s="81"/>
      <c r="J466" s="81"/>
      <c r="K466" s="81"/>
      <c r="L466" s="81"/>
      <c r="M466" s="79"/>
      <c r="AD466" s="66"/>
      <c r="AE466" s="66"/>
      <c r="AF466" s="66"/>
    </row>
    <row r="467" spans="1:32" ht="24.95" customHeight="1" x14ac:dyDescent="0.2">
      <c r="A467" s="76">
        <v>441</v>
      </c>
      <c r="B467" s="163"/>
      <c r="C467" s="163"/>
      <c r="D467" s="163"/>
      <c r="E467" s="163"/>
      <c r="F467" s="80"/>
      <c r="G467" s="81"/>
      <c r="H467" s="81"/>
      <c r="I467" s="81"/>
      <c r="J467" s="81"/>
      <c r="K467" s="81"/>
      <c r="L467" s="81"/>
      <c r="M467" s="79"/>
      <c r="AD467" s="66"/>
      <c r="AE467" s="66"/>
      <c r="AF467" s="66"/>
    </row>
    <row r="468" spans="1:32" ht="24.95" customHeight="1" x14ac:dyDescent="0.2">
      <c r="A468" s="76">
        <v>442</v>
      </c>
      <c r="B468" s="163"/>
      <c r="C468" s="163"/>
      <c r="D468" s="163"/>
      <c r="E468" s="163"/>
      <c r="F468" s="80"/>
      <c r="G468" s="81"/>
      <c r="H468" s="81"/>
      <c r="I468" s="81"/>
      <c r="J468" s="81"/>
      <c r="K468" s="81"/>
      <c r="L468" s="81"/>
      <c r="M468" s="79"/>
      <c r="AD468" s="66"/>
      <c r="AE468" s="66"/>
      <c r="AF468" s="66"/>
    </row>
    <row r="469" spans="1:32" ht="24.95" customHeight="1" x14ac:dyDescent="0.2">
      <c r="A469" s="76">
        <v>443</v>
      </c>
      <c r="B469" s="163"/>
      <c r="C469" s="163"/>
      <c r="D469" s="163"/>
      <c r="E469" s="163"/>
      <c r="F469" s="80"/>
      <c r="G469" s="81"/>
      <c r="H469" s="81"/>
      <c r="I469" s="81"/>
      <c r="J469" s="81"/>
      <c r="K469" s="81"/>
      <c r="L469" s="81"/>
      <c r="M469" s="79"/>
      <c r="AD469" s="66"/>
      <c r="AE469" s="66"/>
      <c r="AF469" s="66"/>
    </row>
    <row r="470" spans="1:32" ht="24.95" customHeight="1" x14ac:dyDescent="0.2">
      <c r="A470" s="76">
        <v>444</v>
      </c>
      <c r="B470" s="163"/>
      <c r="C470" s="163"/>
      <c r="D470" s="163"/>
      <c r="E470" s="163"/>
      <c r="F470" s="80"/>
      <c r="G470" s="81"/>
      <c r="H470" s="81"/>
      <c r="I470" s="81"/>
      <c r="J470" s="81"/>
      <c r="K470" s="81"/>
      <c r="L470" s="81"/>
      <c r="M470" s="79"/>
      <c r="AD470" s="66"/>
      <c r="AE470" s="66"/>
      <c r="AF470" s="66"/>
    </row>
    <row r="471" spans="1:32" ht="24.95" customHeight="1" x14ac:dyDescent="0.2">
      <c r="A471" s="76">
        <v>445</v>
      </c>
      <c r="B471" s="163"/>
      <c r="C471" s="163"/>
      <c r="D471" s="163"/>
      <c r="E471" s="163"/>
      <c r="F471" s="80"/>
      <c r="G471" s="81"/>
      <c r="H471" s="81"/>
      <c r="I471" s="81"/>
      <c r="J471" s="81"/>
      <c r="K471" s="81"/>
      <c r="L471" s="81"/>
      <c r="M471" s="79"/>
      <c r="AD471" s="66"/>
      <c r="AE471" s="66"/>
      <c r="AF471" s="66"/>
    </row>
    <row r="472" spans="1:32" ht="24.95" customHeight="1" x14ac:dyDescent="0.2">
      <c r="A472" s="76">
        <v>446</v>
      </c>
      <c r="B472" s="163"/>
      <c r="C472" s="163"/>
      <c r="D472" s="163"/>
      <c r="E472" s="163"/>
      <c r="F472" s="80"/>
      <c r="G472" s="81"/>
      <c r="H472" s="81"/>
      <c r="I472" s="81"/>
      <c r="J472" s="81"/>
      <c r="K472" s="81"/>
      <c r="L472" s="81"/>
      <c r="M472" s="79"/>
      <c r="AD472" s="66"/>
      <c r="AE472" s="66"/>
      <c r="AF472" s="66"/>
    </row>
    <row r="473" spans="1:32" ht="24.95" customHeight="1" x14ac:dyDescent="0.2">
      <c r="A473" s="76">
        <v>447</v>
      </c>
      <c r="B473" s="163"/>
      <c r="C473" s="163"/>
      <c r="D473" s="163"/>
      <c r="E473" s="163"/>
      <c r="F473" s="80"/>
      <c r="G473" s="81"/>
      <c r="H473" s="81"/>
      <c r="I473" s="81"/>
      <c r="J473" s="81"/>
      <c r="K473" s="81"/>
      <c r="L473" s="81"/>
      <c r="M473" s="79"/>
      <c r="AD473" s="66"/>
      <c r="AE473" s="66"/>
      <c r="AF473" s="66"/>
    </row>
    <row r="474" spans="1:32" ht="24.95" customHeight="1" x14ac:dyDescent="0.2">
      <c r="A474" s="76">
        <v>448</v>
      </c>
      <c r="B474" s="163"/>
      <c r="C474" s="163"/>
      <c r="D474" s="163"/>
      <c r="E474" s="163"/>
      <c r="F474" s="80"/>
      <c r="G474" s="81"/>
      <c r="H474" s="81"/>
      <c r="I474" s="81"/>
      <c r="J474" s="81"/>
      <c r="K474" s="81"/>
      <c r="L474" s="81"/>
      <c r="M474" s="79"/>
      <c r="AD474" s="66"/>
      <c r="AE474" s="66"/>
      <c r="AF474" s="66"/>
    </row>
    <row r="475" spans="1:32" ht="24.95" customHeight="1" x14ac:dyDescent="0.2">
      <c r="A475" s="76">
        <v>449</v>
      </c>
      <c r="B475" s="163"/>
      <c r="C475" s="163"/>
      <c r="D475" s="163"/>
      <c r="E475" s="163"/>
      <c r="F475" s="80"/>
      <c r="G475" s="81"/>
      <c r="H475" s="81"/>
      <c r="I475" s="81"/>
      <c r="J475" s="81"/>
      <c r="K475" s="81"/>
      <c r="L475" s="81"/>
      <c r="M475" s="79"/>
      <c r="AD475" s="66"/>
      <c r="AE475" s="66"/>
      <c r="AF475" s="66"/>
    </row>
    <row r="476" spans="1:32" ht="24.95" customHeight="1" x14ac:dyDescent="0.2">
      <c r="A476" s="76">
        <v>450</v>
      </c>
      <c r="B476" s="163"/>
      <c r="C476" s="163"/>
      <c r="D476" s="163"/>
      <c r="E476" s="163"/>
      <c r="F476" s="80"/>
      <c r="G476" s="81"/>
      <c r="H476" s="81"/>
      <c r="I476" s="81"/>
      <c r="J476" s="81"/>
      <c r="K476" s="81"/>
      <c r="L476" s="81"/>
      <c r="M476" s="79"/>
      <c r="AD476" s="66"/>
      <c r="AE476" s="66"/>
      <c r="AF476" s="66"/>
    </row>
    <row r="477" spans="1:32" ht="24.95" customHeight="1" x14ac:dyDescent="0.2">
      <c r="A477" s="76">
        <v>451</v>
      </c>
      <c r="B477" s="163"/>
      <c r="C477" s="163"/>
      <c r="D477" s="163"/>
      <c r="E477" s="163"/>
      <c r="F477" s="80"/>
      <c r="G477" s="81"/>
      <c r="H477" s="81"/>
      <c r="I477" s="81"/>
      <c r="J477" s="81"/>
      <c r="K477" s="81"/>
      <c r="L477" s="81"/>
      <c r="M477" s="79"/>
      <c r="AD477" s="66"/>
      <c r="AE477" s="66"/>
      <c r="AF477" s="66"/>
    </row>
    <row r="478" spans="1:32" ht="24.95" customHeight="1" x14ac:dyDescent="0.2">
      <c r="A478" s="76">
        <v>452</v>
      </c>
      <c r="B478" s="163"/>
      <c r="C478" s="163"/>
      <c r="D478" s="163"/>
      <c r="E478" s="163"/>
      <c r="F478" s="80"/>
      <c r="G478" s="81"/>
      <c r="H478" s="81"/>
      <c r="I478" s="81"/>
      <c r="J478" s="81"/>
      <c r="K478" s="81"/>
      <c r="L478" s="81"/>
      <c r="M478" s="79"/>
      <c r="AD478" s="66"/>
      <c r="AE478" s="66"/>
      <c r="AF478" s="66"/>
    </row>
    <row r="479" spans="1:32" ht="24.95" customHeight="1" x14ac:dyDescent="0.2">
      <c r="A479" s="76">
        <v>453</v>
      </c>
      <c r="B479" s="163"/>
      <c r="C479" s="163"/>
      <c r="D479" s="163"/>
      <c r="E479" s="163"/>
      <c r="F479" s="80"/>
      <c r="G479" s="81"/>
      <c r="H479" s="81"/>
      <c r="I479" s="81"/>
      <c r="J479" s="81"/>
      <c r="K479" s="81"/>
      <c r="L479" s="81"/>
      <c r="M479" s="79"/>
      <c r="AD479" s="66"/>
      <c r="AE479" s="66"/>
      <c r="AF479" s="66"/>
    </row>
    <row r="480" spans="1:32" ht="24.95" customHeight="1" x14ac:dyDescent="0.2">
      <c r="A480" s="76">
        <v>454</v>
      </c>
      <c r="B480" s="163"/>
      <c r="C480" s="163"/>
      <c r="D480" s="163"/>
      <c r="E480" s="163"/>
      <c r="F480" s="80"/>
      <c r="G480" s="81"/>
      <c r="H480" s="81"/>
      <c r="I480" s="81"/>
      <c r="J480" s="81"/>
      <c r="K480" s="81"/>
      <c r="L480" s="81"/>
      <c r="M480" s="79"/>
      <c r="AD480" s="66"/>
      <c r="AE480" s="66"/>
      <c r="AF480" s="66"/>
    </row>
    <row r="481" spans="1:32" ht="24.95" customHeight="1" x14ac:dyDescent="0.2">
      <c r="A481" s="76">
        <v>455</v>
      </c>
      <c r="B481" s="163"/>
      <c r="C481" s="163"/>
      <c r="D481" s="163"/>
      <c r="E481" s="163"/>
      <c r="F481" s="80"/>
      <c r="G481" s="81"/>
      <c r="H481" s="81"/>
      <c r="I481" s="81"/>
      <c r="J481" s="81"/>
      <c r="K481" s="81"/>
      <c r="L481" s="81"/>
      <c r="M481" s="79"/>
      <c r="AD481" s="66"/>
      <c r="AE481" s="66"/>
      <c r="AF481" s="66"/>
    </row>
    <row r="482" spans="1:32" ht="24.95" customHeight="1" x14ac:dyDescent="0.2">
      <c r="A482" s="76">
        <v>456</v>
      </c>
      <c r="B482" s="163"/>
      <c r="C482" s="163"/>
      <c r="D482" s="163"/>
      <c r="E482" s="163"/>
      <c r="F482" s="80"/>
      <c r="G482" s="81"/>
      <c r="H482" s="81"/>
      <c r="I482" s="81"/>
      <c r="J482" s="81"/>
      <c r="K482" s="81"/>
      <c r="L482" s="81"/>
      <c r="M482" s="79"/>
      <c r="AD482" s="66"/>
      <c r="AE482" s="66"/>
      <c r="AF482" s="66"/>
    </row>
    <row r="483" spans="1:32" ht="24.95" customHeight="1" x14ac:dyDescent="0.2">
      <c r="A483" s="76">
        <v>457</v>
      </c>
      <c r="B483" s="163"/>
      <c r="C483" s="163"/>
      <c r="D483" s="163"/>
      <c r="E483" s="163"/>
      <c r="F483" s="80"/>
      <c r="G483" s="81"/>
      <c r="H483" s="81"/>
      <c r="I483" s="81"/>
      <c r="J483" s="81"/>
      <c r="K483" s="81"/>
      <c r="L483" s="81"/>
      <c r="M483" s="79"/>
      <c r="AD483" s="66"/>
      <c r="AE483" s="66"/>
      <c r="AF483" s="66"/>
    </row>
    <row r="484" spans="1:32" ht="24.95" customHeight="1" x14ac:dyDescent="0.2">
      <c r="A484" s="76">
        <v>458</v>
      </c>
      <c r="B484" s="163"/>
      <c r="C484" s="163"/>
      <c r="D484" s="163"/>
      <c r="E484" s="163"/>
      <c r="F484" s="80"/>
      <c r="G484" s="81"/>
      <c r="H484" s="81"/>
      <c r="I484" s="81"/>
      <c r="J484" s="81"/>
      <c r="K484" s="81"/>
      <c r="L484" s="81"/>
      <c r="M484" s="79"/>
      <c r="AD484" s="66"/>
      <c r="AE484" s="66"/>
      <c r="AF484" s="66"/>
    </row>
    <row r="485" spans="1:32" ht="24.95" customHeight="1" x14ac:dyDescent="0.2">
      <c r="A485" s="76">
        <v>459</v>
      </c>
      <c r="B485" s="163"/>
      <c r="C485" s="163"/>
      <c r="D485" s="163"/>
      <c r="E485" s="163"/>
      <c r="F485" s="80"/>
      <c r="G485" s="81"/>
      <c r="H485" s="81"/>
      <c r="I485" s="81"/>
      <c r="J485" s="81"/>
      <c r="K485" s="81"/>
      <c r="L485" s="81"/>
      <c r="M485" s="79"/>
      <c r="AD485" s="66"/>
      <c r="AE485" s="66"/>
      <c r="AF485" s="66"/>
    </row>
    <row r="486" spans="1:32" ht="24.95" customHeight="1" x14ac:dyDescent="0.2">
      <c r="A486" s="76">
        <v>460</v>
      </c>
      <c r="B486" s="163"/>
      <c r="C486" s="163"/>
      <c r="D486" s="163"/>
      <c r="E486" s="163"/>
      <c r="F486" s="80"/>
      <c r="G486" s="81"/>
      <c r="H486" s="81"/>
      <c r="I486" s="81"/>
      <c r="J486" s="81"/>
      <c r="K486" s="81"/>
      <c r="L486" s="81"/>
      <c r="M486" s="79"/>
      <c r="AD486" s="66"/>
      <c r="AE486" s="66"/>
      <c r="AF486" s="66"/>
    </row>
    <row r="487" spans="1:32" ht="24.95" customHeight="1" x14ac:dyDescent="0.2">
      <c r="A487" s="76">
        <v>461</v>
      </c>
      <c r="B487" s="163"/>
      <c r="C487" s="163"/>
      <c r="D487" s="163"/>
      <c r="E487" s="163"/>
      <c r="F487" s="80"/>
      <c r="G487" s="81"/>
      <c r="H487" s="81"/>
      <c r="I487" s="81"/>
      <c r="J487" s="81"/>
      <c r="K487" s="81"/>
      <c r="L487" s="81"/>
      <c r="M487" s="79"/>
      <c r="AD487" s="66"/>
      <c r="AE487" s="66"/>
      <c r="AF487" s="66"/>
    </row>
    <row r="488" spans="1:32" ht="24.95" customHeight="1" x14ac:dyDescent="0.2">
      <c r="A488" s="76">
        <v>462</v>
      </c>
      <c r="B488" s="163"/>
      <c r="C488" s="163"/>
      <c r="D488" s="163"/>
      <c r="E488" s="163"/>
      <c r="F488" s="80"/>
      <c r="G488" s="81"/>
      <c r="H488" s="81"/>
      <c r="I488" s="81"/>
      <c r="J488" s="81"/>
      <c r="K488" s="81"/>
      <c r="L488" s="81"/>
      <c r="M488" s="79"/>
      <c r="AD488" s="66"/>
      <c r="AE488" s="66"/>
      <c r="AF488" s="66"/>
    </row>
    <row r="489" spans="1:32" ht="24.95" customHeight="1" x14ac:dyDescent="0.2">
      <c r="A489" s="76">
        <v>463</v>
      </c>
      <c r="B489" s="163"/>
      <c r="C489" s="163"/>
      <c r="D489" s="163"/>
      <c r="E489" s="163"/>
      <c r="F489" s="80"/>
      <c r="G489" s="81"/>
      <c r="H489" s="81"/>
      <c r="I489" s="81"/>
      <c r="J489" s="81"/>
      <c r="K489" s="81"/>
      <c r="L489" s="81"/>
      <c r="M489" s="79"/>
      <c r="AD489" s="66"/>
      <c r="AE489" s="66"/>
      <c r="AF489" s="66"/>
    </row>
    <row r="490" spans="1:32" ht="24.95" customHeight="1" x14ac:dyDescent="0.2">
      <c r="A490" s="76">
        <v>464</v>
      </c>
      <c r="B490" s="163"/>
      <c r="C490" s="163"/>
      <c r="D490" s="163"/>
      <c r="E490" s="163"/>
      <c r="F490" s="80"/>
      <c r="G490" s="81"/>
      <c r="H490" s="81"/>
      <c r="I490" s="81"/>
      <c r="J490" s="81"/>
      <c r="K490" s="81"/>
      <c r="L490" s="81"/>
      <c r="M490" s="79"/>
      <c r="AD490" s="66"/>
      <c r="AE490" s="66"/>
      <c r="AF490" s="66"/>
    </row>
    <row r="491" spans="1:32" ht="24.95" customHeight="1" x14ac:dyDescent="0.2">
      <c r="A491" s="76">
        <v>465</v>
      </c>
      <c r="B491" s="163"/>
      <c r="C491" s="163"/>
      <c r="D491" s="163"/>
      <c r="E491" s="163"/>
      <c r="F491" s="80"/>
      <c r="G491" s="81"/>
      <c r="H491" s="81"/>
      <c r="I491" s="81"/>
      <c r="J491" s="81"/>
      <c r="K491" s="81"/>
      <c r="L491" s="81"/>
      <c r="M491" s="79"/>
      <c r="AD491" s="66"/>
      <c r="AE491" s="66"/>
      <c r="AF491" s="66"/>
    </row>
    <row r="492" spans="1:32" ht="24.95" customHeight="1" x14ac:dyDescent="0.2">
      <c r="A492" s="76">
        <v>466</v>
      </c>
      <c r="B492" s="163"/>
      <c r="C492" s="163"/>
      <c r="D492" s="163"/>
      <c r="E492" s="163"/>
      <c r="F492" s="80"/>
      <c r="G492" s="81"/>
      <c r="H492" s="81"/>
      <c r="I492" s="81"/>
      <c r="J492" s="81"/>
      <c r="K492" s="81"/>
      <c r="L492" s="81"/>
      <c r="M492" s="79"/>
      <c r="AD492" s="66"/>
      <c r="AE492" s="66"/>
      <c r="AF492" s="66"/>
    </row>
    <row r="493" spans="1:32" ht="24.95" customHeight="1" x14ac:dyDescent="0.2">
      <c r="A493" s="76">
        <v>467</v>
      </c>
      <c r="B493" s="163"/>
      <c r="C493" s="163"/>
      <c r="D493" s="163"/>
      <c r="E493" s="163"/>
      <c r="F493" s="80"/>
      <c r="G493" s="81"/>
      <c r="H493" s="81"/>
      <c r="I493" s="81"/>
      <c r="J493" s="81"/>
      <c r="K493" s="81"/>
      <c r="L493" s="81"/>
      <c r="M493" s="79"/>
      <c r="AD493" s="66"/>
      <c r="AE493" s="66"/>
      <c r="AF493" s="66"/>
    </row>
    <row r="494" spans="1:32" ht="24.95" customHeight="1" x14ac:dyDescent="0.2">
      <c r="A494" s="76">
        <v>468</v>
      </c>
      <c r="B494" s="163"/>
      <c r="C494" s="163"/>
      <c r="D494" s="163"/>
      <c r="E494" s="163"/>
      <c r="F494" s="80"/>
      <c r="G494" s="81"/>
      <c r="H494" s="81"/>
      <c r="I494" s="81"/>
      <c r="J494" s="81"/>
      <c r="K494" s="81"/>
      <c r="L494" s="81"/>
      <c r="M494" s="79"/>
      <c r="AD494" s="66"/>
      <c r="AE494" s="66"/>
      <c r="AF494" s="66"/>
    </row>
    <row r="495" spans="1:32" ht="24.95" customHeight="1" x14ac:dyDescent="0.2">
      <c r="A495" s="76">
        <v>469</v>
      </c>
      <c r="B495" s="163"/>
      <c r="C495" s="163"/>
      <c r="D495" s="163"/>
      <c r="E495" s="163"/>
      <c r="F495" s="80"/>
      <c r="G495" s="81"/>
      <c r="H495" s="81"/>
      <c r="I495" s="81"/>
      <c r="J495" s="81"/>
      <c r="K495" s="81"/>
      <c r="L495" s="81"/>
      <c r="M495" s="79"/>
      <c r="AD495" s="66"/>
      <c r="AE495" s="66"/>
      <c r="AF495" s="66"/>
    </row>
    <row r="496" spans="1:32" ht="24.95" customHeight="1" x14ac:dyDescent="0.2">
      <c r="A496" s="76">
        <v>470</v>
      </c>
      <c r="B496" s="163"/>
      <c r="C496" s="163"/>
      <c r="D496" s="163"/>
      <c r="E496" s="163"/>
      <c r="F496" s="80"/>
      <c r="G496" s="81"/>
      <c r="H496" s="81"/>
      <c r="I496" s="81"/>
      <c r="J496" s="81"/>
      <c r="K496" s="81"/>
      <c r="L496" s="81"/>
      <c r="M496" s="79"/>
      <c r="AD496" s="66"/>
      <c r="AE496" s="66"/>
      <c r="AF496" s="66"/>
    </row>
    <row r="497" spans="1:32" ht="24.95" customHeight="1" x14ac:dyDescent="0.2">
      <c r="A497" s="76">
        <v>471</v>
      </c>
      <c r="B497" s="163"/>
      <c r="C497" s="163"/>
      <c r="D497" s="163"/>
      <c r="E497" s="163"/>
      <c r="F497" s="80"/>
      <c r="G497" s="81"/>
      <c r="H497" s="81"/>
      <c r="I497" s="81"/>
      <c r="J497" s="81"/>
      <c r="K497" s="81"/>
      <c r="L497" s="81"/>
      <c r="M497" s="79"/>
      <c r="AD497" s="66"/>
      <c r="AE497" s="66"/>
      <c r="AF497" s="66"/>
    </row>
    <row r="498" spans="1:32" ht="24.95" customHeight="1" x14ac:dyDescent="0.2">
      <c r="A498" s="76">
        <v>472</v>
      </c>
      <c r="B498" s="163"/>
      <c r="C498" s="163"/>
      <c r="D498" s="163"/>
      <c r="E498" s="163"/>
      <c r="F498" s="80"/>
      <c r="G498" s="81"/>
      <c r="H498" s="81"/>
      <c r="I498" s="81"/>
      <c r="J498" s="81"/>
      <c r="K498" s="81"/>
      <c r="L498" s="81"/>
      <c r="M498" s="79"/>
      <c r="AD498" s="66"/>
      <c r="AE498" s="66"/>
      <c r="AF498" s="66"/>
    </row>
    <row r="499" spans="1:32" ht="24.95" customHeight="1" x14ac:dyDescent="0.2">
      <c r="A499" s="76">
        <v>473</v>
      </c>
      <c r="B499" s="163"/>
      <c r="C499" s="163"/>
      <c r="D499" s="163"/>
      <c r="E499" s="163"/>
      <c r="F499" s="80"/>
      <c r="G499" s="81"/>
      <c r="H499" s="81"/>
      <c r="I499" s="81"/>
      <c r="J499" s="81"/>
      <c r="K499" s="81"/>
      <c r="L499" s="81"/>
      <c r="M499" s="79"/>
      <c r="AD499" s="66"/>
      <c r="AE499" s="66"/>
      <c r="AF499" s="66"/>
    </row>
    <row r="500" spans="1:32" ht="24.95" customHeight="1" x14ac:dyDescent="0.2">
      <c r="A500" s="76">
        <v>474</v>
      </c>
      <c r="B500" s="163"/>
      <c r="C500" s="163"/>
      <c r="D500" s="163"/>
      <c r="E500" s="163"/>
      <c r="F500" s="80"/>
      <c r="G500" s="81"/>
      <c r="H500" s="81"/>
      <c r="I500" s="81"/>
      <c r="J500" s="81"/>
      <c r="K500" s="81"/>
      <c r="L500" s="81"/>
      <c r="M500" s="79"/>
      <c r="AD500" s="66"/>
      <c r="AE500" s="66"/>
      <c r="AF500" s="66"/>
    </row>
    <row r="501" spans="1:32" ht="24.95" customHeight="1" x14ac:dyDescent="0.2">
      <c r="A501" s="76">
        <v>475</v>
      </c>
      <c r="B501" s="163"/>
      <c r="C501" s="163"/>
      <c r="D501" s="163"/>
      <c r="E501" s="163"/>
      <c r="F501" s="80"/>
      <c r="G501" s="81"/>
      <c r="H501" s="81"/>
      <c r="I501" s="81"/>
      <c r="J501" s="81"/>
      <c r="K501" s="81"/>
      <c r="L501" s="81"/>
      <c r="M501" s="79"/>
      <c r="AD501" s="66"/>
      <c r="AE501" s="66"/>
      <c r="AF501" s="66"/>
    </row>
    <row r="502" spans="1:32" ht="24.95" customHeight="1" x14ac:dyDescent="0.2">
      <c r="A502" s="76">
        <v>476</v>
      </c>
      <c r="B502" s="163"/>
      <c r="C502" s="163"/>
      <c r="D502" s="163"/>
      <c r="E502" s="163"/>
      <c r="F502" s="80"/>
      <c r="G502" s="81"/>
      <c r="H502" s="81"/>
      <c r="I502" s="81"/>
      <c r="J502" s="81"/>
      <c r="K502" s="81"/>
      <c r="L502" s="81"/>
      <c r="M502" s="79"/>
      <c r="AD502" s="66"/>
      <c r="AE502" s="66"/>
      <c r="AF502" s="66"/>
    </row>
    <row r="503" spans="1:32" ht="24.95" customHeight="1" x14ac:dyDescent="0.2">
      <c r="A503" s="76">
        <v>477</v>
      </c>
      <c r="B503" s="163"/>
      <c r="C503" s="163"/>
      <c r="D503" s="163"/>
      <c r="E503" s="163"/>
      <c r="F503" s="80"/>
      <c r="G503" s="81"/>
      <c r="H503" s="81"/>
      <c r="I503" s="81"/>
      <c r="J503" s="81"/>
      <c r="K503" s="81"/>
      <c r="L503" s="81"/>
      <c r="M503" s="79"/>
      <c r="AD503" s="66"/>
      <c r="AE503" s="66"/>
      <c r="AF503" s="66"/>
    </row>
    <row r="504" spans="1:32" ht="24.95" customHeight="1" x14ac:dyDescent="0.2">
      <c r="A504" s="76">
        <v>478</v>
      </c>
      <c r="B504" s="163"/>
      <c r="C504" s="163"/>
      <c r="D504" s="163"/>
      <c r="E504" s="163"/>
      <c r="F504" s="80"/>
      <c r="G504" s="81"/>
      <c r="H504" s="81"/>
      <c r="I504" s="81"/>
      <c r="J504" s="81"/>
      <c r="K504" s="81"/>
      <c r="L504" s="81"/>
      <c r="M504" s="79"/>
      <c r="AD504" s="66"/>
      <c r="AE504" s="66"/>
      <c r="AF504" s="66"/>
    </row>
    <row r="505" spans="1:32" ht="24.95" customHeight="1" x14ac:dyDescent="0.2">
      <c r="A505" s="76">
        <v>479</v>
      </c>
      <c r="B505" s="163"/>
      <c r="C505" s="163"/>
      <c r="D505" s="163"/>
      <c r="E505" s="163"/>
      <c r="F505" s="80"/>
      <c r="G505" s="81"/>
      <c r="H505" s="81"/>
      <c r="I505" s="81"/>
      <c r="J505" s="81"/>
      <c r="K505" s="81"/>
      <c r="L505" s="81"/>
      <c r="M505" s="79"/>
      <c r="AD505" s="66"/>
      <c r="AE505" s="66"/>
      <c r="AF505" s="66"/>
    </row>
    <row r="506" spans="1:32" ht="24.95" customHeight="1" x14ac:dyDescent="0.2">
      <c r="A506" s="76">
        <v>480</v>
      </c>
      <c r="B506" s="163"/>
      <c r="C506" s="163"/>
      <c r="D506" s="163"/>
      <c r="E506" s="163"/>
      <c r="F506" s="80"/>
      <c r="G506" s="81"/>
      <c r="H506" s="81"/>
      <c r="I506" s="81"/>
      <c r="J506" s="81"/>
      <c r="K506" s="81"/>
      <c r="L506" s="81"/>
      <c r="M506" s="79"/>
      <c r="AD506" s="66"/>
      <c r="AE506" s="66"/>
      <c r="AF506" s="66"/>
    </row>
    <row r="507" spans="1:32" ht="24.95" customHeight="1" x14ac:dyDescent="0.2">
      <c r="A507" s="76">
        <v>481</v>
      </c>
      <c r="B507" s="163"/>
      <c r="C507" s="163"/>
      <c r="D507" s="163"/>
      <c r="E507" s="163"/>
      <c r="F507" s="80"/>
      <c r="G507" s="81"/>
      <c r="H507" s="81"/>
      <c r="I507" s="81"/>
      <c r="J507" s="81"/>
      <c r="K507" s="81"/>
      <c r="L507" s="81"/>
      <c r="M507" s="79"/>
      <c r="AD507" s="66"/>
      <c r="AE507" s="66"/>
      <c r="AF507" s="66"/>
    </row>
    <row r="508" spans="1:32" ht="24.95" customHeight="1" x14ac:dyDescent="0.2">
      <c r="A508" s="76">
        <v>482</v>
      </c>
      <c r="B508" s="163"/>
      <c r="C508" s="163"/>
      <c r="D508" s="163"/>
      <c r="E508" s="163"/>
      <c r="F508" s="80"/>
      <c r="G508" s="81"/>
      <c r="H508" s="81"/>
      <c r="I508" s="81"/>
      <c r="J508" s="81"/>
      <c r="K508" s="81"/>
      <c r="L508" s="81"/>
      <c r="M508" s="79"/>
      <c r="AD508" s="66"/>
      <c r="AE508" s="66"/>
      <c r="AF508" s="66"/>
    </row>
    <row r="509" spans="1:32" ht="24.95" customHeight="1" x14ac:dyDescent="0.2">
      <c r="A509" s="76">
        <v>483</v>
      </c>
      <c r="B509" s="163"/>
      <c r="C509" s="163"/>
      <c r="D509" s="163"/>
      <c r="E509" s="163"/>
      <c r="F509" s="80"/>
      <c r="G509" s="81"/>
      <c r="H509" s="81"/>
      <c r="I509" s="81"/>
      <c r="J509" s="81"/>
      <c r="K509" s="81"/>
      <c r="L509" s="81"/>
      <c r="M509" s="79"/>
      <c r="AD509" s="66"/>
      <c r="AE509" s="66"/>
      <c r="AF509" s="66"/>
    </row>
    <row r="510" spans="1:32" ht="24.95" customHeight="1" x14ac:dyDescent="0.2">
      <c r="A510" s="76">
        <v>484</v>
      </c>
      <c r="B510" s="163"/>
      <c r="C510" s="163"/>
      <c r="D510" s="163"/>
      <c r="E510" s="163"/>
      <c r="F510" s="80"/>
      <c r="G510" s="81"/>
      <c r="H510" s="81"/>
      <c r="I510" s="81"/>
      <c r="J510" s="81"/>
      <c r="K510" s="81"/>
      <c r="L510" s="81"/>
      <c r="M510" s="79"/>
      <c r="AD510" s="66"/>
      <c r="AE510" s="66"/>
      <c r="AF510" s="66"/>
    </row>
    <row r="511" spans="1:32" ht="24.95" customHeight="1" x14ac:dyDescent="0.2">
      <c r="A511" s="76">
        <v>485</v>
      </c>
      <c r="B511" s="163"/>
      <c r="C511" s="163"/>
      <c r="D511" s="163"/>
      <c r="E511" s="163"/>
      <c r="F511" s="80"/>
      <c r="G511" s="81"/>
      <c r="H511" s="81"/>
      <c r="I511" s="81"/>
      <c r="J511" s="81"/>
      <c r="K511" s="81"/>
      <c r="L511" s="81"/>
      <c r="M511" s="79"/>
      <c r="AD511" s="66"/>
      <c r="AE511" s="66"/>
      <c r="AF511" s="66"/>
    </row>
    <row r="512" spans="1:32" ht="24.95" customHeight="1" x14ac:dyDescent="0.2">
      <c r="A512" s="76">
        <v>486</v>
      </c>
      <c r="B512" s="163"/>
      <c r="C512" s="163"/>
      <c r="D512" s="163"/>
      <c r="E512" s="163"/>
      <c r="F512" s="80"/>
      <c r="G512" s="81"/>
      <c r="H512" s="81"/>
      <c r="I512" s="81"/>
      <c r="J512" s="81"/>
      <c r="K512" s="81"/>
      <c r="L512" s="81"/>
      <c r="M512" s="79"/>
      <c r="AD512" s="66"/>
      <c r="AE512" s="66"/>
      <c r="AF512" s="66"/>
    </row>
    <row r="513" spans="1:32" ht="24.95" customHeight="1" x14ac:dyDescent="0.2">
      <c r="A513" s="76">
        <v>487</v>
      </c>
      <c r="B513" s="163"/>
      <c r="C513" s="163"/>
      <c r="D513" s="163"/>
      <c r="E513" s="163"/>
      <c r="F513" s="80"/>
      <c r="G513" s="81"/>
      <c r="H513" s="81"/>
      <c r="I513" s="81"/>
      <c r="J513" s="81"/>
      <c r="K513" s="81"/>
      <c r="L513" s="81"/>
      <c r="M513" s="79"/>
      <c r="AD513" s="66"/>
      <c r="AE513" s="66"/>
      <c r="AF513" s="66"/>
    </row>
    <row r="514" spans="1:32" ht="24.95" customHeight="1" x14ac:dyDescent="0.2">
      <c r="A514" s="76">
        <v>488</v>
      </c>
      <c r="B514" s="163"/>
      <c r="C514" s="163"/>
      <c r="D514" s="163"/>
      <c r="E514" s="163"/>
      <c r="F514" s="80"/>
      <c r="G514" s="81"/>
      <c r="H514" s="81"/>
      <c r="I514" s="81"/>
      <c r="J514" s="81"/>
      <c r="K514" s="81"/>
      <c r="L514" s="81"/>
      <c r="M514" s="79"/>
      <c r="AD514" s="66"/>
      <c r="AE514" s="66"/>
      <c r="AF514" s="66"/>
    </row>
    <row r="515" spans="1:32" ht="24.95" customHeight="1" x14ac:dyDescent="0.2">
      <c r="A515" s="76">
        <v>489</v>
      </c>
      <c r="B515" s="163"/>
      <c r="C515" s="163"/>
      <c r="D515" s="163"/>
      <c r="E515" s="163"/>
      <c r="F515" s="80"/>
      <c r="G515" s="81"/>
      <c r="H515" s="81"/>
      <c r="I515" s="81"/>
      <c r="J515" s="81"/>
      <c r="K515" s="81"/>
      <c r="L515" s="81"/>
      <c r="M515" s="79"/>
      <c r="AD515" s="66"/>
      <c r="AE515" s="66"/>
      <c r="AF515" s="66"/>
    </row>
    <row r="516" spans="1:32" ht="24.95" customHeight="1" x14ac:dyDescent="0.2">
      <c r="A516" s="76">
        <v>490</v>
      </c>
      <c r="B516" s="163"/>
      <c r="C516" s="163"/>
      <c r="D516" s="163"/>
      <c r="E516" s="163"/>
      <c r="F516" s="80"/>
      <c r="G516" s="81"/>
      <c r="H516" s="81"/>
      <c r="I516" s="81"/>
      <c r="J516" s="81"/>
      <c r="K516" s="81"/>
      <c r="L516" s="81"/>
      <c r="M516" s="79"/>
      <c r="AD516" s="66"/>
      <c r="AE516" s="66"/>
      <c r="AF516" s="66"/>
    </row>
    <row r="517" spans="1:32" ht="24.95" customHeight="1" x14ac:dyDescent="0.2">
      <c r="A517" s="76">
        <v>491</v>
      </c>
      <c r="B517" s="163"/>
      <c r="C517" s="163"/>
      <c r="D517" s="163"/>
      <c r="E517" s="163"/>
      <c r="F517" s="80"/>
      <c r="G517" s="81"/>
      <c r="H517" s="81"/>
      <c r="I517" s="81"/>
      <c r="J517" s="81"/>
      <c r="K517" s="81"/>
      <c r="L517" s="81"/>
      <c r="M517" s="79"/>
      <c r="AD517" s="66"/>
      <c r="AE517" s="66"/>
      <c r="AF517" s="66"/>
    </row>
    <row r="518" spans="1:32" ht="24.95" customHeight="1" x14ac:dyDescent="0.2">
      <c r="A518" s="76">
        <v>492</v>
      </c>
      <c r="B518" s="163"/>
      <c r="C518" s="163"/>
      <c r="D518" s="163"/>
      <c r="E518" s="163"/>
      <c r="F518" s="80"/>
      <c r="G518" s="81"/>
      <c r="H518" s="81"/>
      <c r="I518" s="81"/>
      <c r="J518" s="81"/>
      <c r="K518" s="81"/>
      <c r="L518" s="81"/>
      <c r="M518" s="79"/>
      <c r="AD518" s="66"/>
      <c r="AE518" s="66"/>
      <c r="AF518" s="66"/>
    </row>
    <row r="519" spans="1:32" ht="24.95" customHeight="1" x14ac:dyDescent="0.2">
      <c r="A519" s="76">
        <v>493</v>
      </c>
      <c r="B519" s="163"/>
      <c r="C519" s="163"/>
      <c r="D519" s="163"/>
      <c r="E519" s="163"/>
      <c r="F519" s="80"/>
      <c r="G519" s="81"/>
      <c r="H519" s="81"/>
      <c r="I519" s="81"/>
      <c r="J519" s="81"/>
      <c r="K519" s="81"/>
      <c r="L519" s="81"/>
      <c r="M519" s="79"/>
      <c r="AD519" s="66"/>
      <c r="AE519" s="66"/>
      <c r="AF519" s="66"/>
    </row>
    <row r="520" spans="1:32" ht="24.95" customHeight="1" x14ac:dyDescent="0.2">
      <c r="A520" s="76">
        <v>494</v>
      </c>
      <c r="B520" s="163"/>
      <c r="C520" s="163"/>
      <c r="D520" s="163"/>
      <c r="E520" s="163"/>
      <c r="F520" s="80"/>
      <c r="G520" s="81"/>
      <c r="H520" s="81"/>
      <c r="I520" s="81"/>
      <c r="J520" s="81"/>
      <c r="K520" s="81"/>
      <c r="L520" s="81"/>
      <c r="M520" s="79"/>
      <c r="AD520" s="66"/>
      <c r="AE520" s="66"/>
      <c r="AF520" s="66"/>
    </row>
    <row r="521" spans="1:32" ht="24.95" customHeight="1" x14ac:dyDescent="0.2">
      <c r="A521" s="76">
        <v>495</v>
      </c>
      <c r="B521" s="163"/>
      <c r="C521" s="163"/>
      <c r="D521" s="163"/>
      <c r="E521" s="163"/>
      <c r="F521" s="80"/>
      <c r="G521" s="81"/>
      <c r="H521" s="81"/>
      <c r="I521" s="81"/>
      <c r="J521" s="81"/>
      <c r="K521" s="81"/>
      <c r="L521" s="81"/>
      <c r="M521" s="79"/>
      <c r="AD521" s="66"/>
      <c r="AE521" s="66"/>
      <c r="AF521" s="66"/>
    </row>
    <row r="522" spans="1:32" ht="24.95" customHeight="1" x14ac:dyDescent="0.2">
      <c r="A522" s="76">
        <v>496</v>
      </c>
      <c r="B522" s="163"/>
      <c r="C522" s="163"/>
      <c r="D522" s="163"/>
      <c r="E522" s="163"/>
      <c r="F522" s="80"/>
      <c r="G522" s="81"/>
      <c r="H522" s="81"/>
      <c r="I522" s="81"/>
      <c r="J522" s="81"/>
      <c r="K522" s="81"/>
      <c r="L522" s="81"/>
      <c r="M522" s="79"/>
      <c r="AD522" s="66"/>
      <c r="AE522" s="66"/>
      <c r="AF522" s="66"/>
    </row>
    <row r="523" spans="1:32" ht="24.95" customHeight="1" x14ac:dyDescent="0.2">
      <c r="A523" s="76">
        <v>497</v>
      </c>
      <c r="B523" s="163"/>
      <c r="C523" s="163"/>
      <c r="D523" s="163"/>
      <c r="E523" s="163"/>
      <c r="F523" s="80"/>
      <c r="G523" s="81"/>
      <c r="H523" s="81"/>
      <c r="I523" s="81"/>
      <c r="J523" s="81"/>
      <c r="K523" s="81"/>
      <c r="L523" s="81"/>
      <c r="M523" s="79"/>
      <c r="AD523" s="66"/>
      <c r="AE523" s="66"/>
      <c r="AF523" s="66"/>
    </row>
    <row r="524" spans="1:32" ht="24.95" customHeight="1" x14ac:dyDescent="0.2">
      <c r="A524" s="76">
        <v>498</v>
      </c>
      <c r="B524" s="163"/>
      <c r="C524" s="163"/>
      <c r="D524" s="163"/>
      <c r="E524" s="163"/>
      <c r="F524" s="80"/>
      <c r="G524" s="81"/>
      <c r="H524" s="81"/>
      <c r="I524" s="81"/>
      <c r="J524" s="81"/>
      <c r="K524" s="81"/>
      <c r="L524" s="81"/>
      <c r="M524" s="79"/>
      <c r="AD524" s="66"/>
      <c r="AE524" s="66"/>
      <c r="AF524" s="66"/>
    </row>
    <row r="525" spans="1:32" ht="24.95" customHeight="1" x14ac:dyDescent="0.2">
      <c r="A525" s="76">
        <v>499</v>
      </c>
      <c r="B525" s="163"/>
      <c r="C525" s="163"/>
      <c r="D525" s="163"/>
      <c r="E525" s="163"/>
      <c r="F525" s="80"/>
      <c r="G525" s="81"/>
      <c r="H525" s="81"/>
      <c r="I525" s="81"/>
      <c r="J525" s="81"/>
      <c r="K525" s="81"/>
      <c r="L525" s="81"/>
      <c r="M525" s="79"/>
      <c r="AD525" s="66"/>
      <c r="AE525" s="66"/>
      <c r="AF525" s="66"/>
    </row>
    <row r="526" spans="1:32" ht="24.95" customHeight="1" x14ac:dyDescent="0.2">
      <c r="A526" s="76">
        <v>500</v>
      </c>
      <c r="B526" s="163"/>
      <c r="C526" s="163"/>
      <c r="D526" s="163"/>
      <c r="E526" s="163"/>
      <c r="F526" s="80"/>
      <c r="G526" s="81"/>
      <c r="H526" s="81"/>
      <c r="I526" s="81"/>
      <c r="J526" s="81"/>
      <c r="K526" s="81"/>
      <c r="L526" s="81"/>
      <c r="M526" s="79"/>
      <c r="AD526" s="66"/>
      <c r="AE526" s="66"/>
      <c r="AF526" s="66"/>
    </row>
    <row r="527" spans="1:32" ht="23.25" hidden="1" customHeight="1" x14ac:dyDescent="0.2">
      <c r="A527" s="76">
        <v>501</v>
      </c>
      <c r="B527" s="163"/>
      <c r="C527" s="163"/>
      <c r="D527" s="163"/>
      <c r="E527" s="163"/>
      <c r="F527" s="80"/>
      <c r="G527" s="81"/>
      <c r="H527" s="81"/>
      <c r="I527" s="81"/>
      <c r="J527" s="81"/>
      <c r="K527" s="81"/>
      <c r="L527" s="81"/>
      <c r="M527" s="82"/>
      <c r="AD527" s="66"/>
      <c r="AE527" s="66"/>
      <c r="AF527" s="66"/>
    </row>
    <row r="528" spans="1:32" ht="23.25" hidden="1" customHeight="1" x14ac:dyDescent="0.2">
      <c r="A528" s="76">
        <v>502</v>
      </c>
      <c r="B528" s="163"/>
      <c r="C528" s="163"/>
      <c r="D528" s="163"/>
      <c r="E528" s="163"/>
      <c r="F528" s="80"/>
      <c r="G528" s="81"/>
      <c r="H528" s="81"/>
      <c r="I528" s="81"/>
      <c r="J528" s="81"/>
      <c r="K528" s="81"/>
      <c r="L528" s="81"/>
      <c r="M528" s="82"/>
      <c r="AD528" s="66"/>
      <c r="AE528" s="66"/>
      <c r="AF528" s="66"/>
    </row>
    <row r="529" spans="1:32" ht="23.25" hidden="1" customHeight="1" x14ac:dyDescent="0.2">
      <c r="A529" s="76">
        <v>503</v>
      </c>
      <c r="B529" s="163"/>
      <c r="C529" s="163"/>
      <c r="D529" s="163"/>
      <c r="E529" s="163"/>
      <c r="F529" s="80"/>
      <c r="G529" s="81"/>
      <c r="H529" s="81"/>
      <c r="I529" s="81"/>
      <c r="J529" s="81"/>
      <c r="K529" s="81"/>
      <c r="L529" s="81"/>
      <c r="M529" s="82"/>
      <c r="AD529" s="66"/>
      <c r="AE529" s="66"/>
      <c r="AF529" s="66"/>
    </row>
    <row r="530" spans="1:32" ht="23.25" hidden="1" customHeight="1" x14ac:dyDescent="0.2">
      <c r="A530" s="76">
        <v>504</v>
      </c>
      <c r="B530" s="163"/>
      <c r="C530" s="163"/>
      <c r="D530" s="163"/>
      <c r="E530" s="163"/>
      <c r="F530" s="80"/>
      <c r="G530" s="81"/>
      <c r="H530" s="81"/>
      <c r="I530" s="81"/>
      <c r="J530" s="81"/>
      <c r="K530" s="81"/>
      <c r="L530" s="81"/>
      <c r="M530" s="82"/>
      <c r="AD530" s="66"/>
      <c r="AE530" s="66"/>
      <c r="AF530" s="66"/>
    </row>
    <row r="531" spans="1:32" ht="23.25" hidden="1" customHeight="1" x14ac:dyDescent="0.2">
      <c r="A531" s="76">
        <v>505</v>
      </c>
      <c r="B531" s="163"/>
      <c r="C531" s="163"/>
      <c r="D531" s="163"/>
      <c r="E531" s="163"/>
      <c r="F531" s="80"/>
      <c r="G531" s="81"/>
      <c r="H531" s="81"/>
      <c r="I531" s="81"/>
      <c r="J531" s="81"/>
      <c r="K531" s="81"/>
      <c r="L531" s="81"/>
      <c r="M531" s="82"/>
      <c r="AD531" s="66"/>
      <c r="AE531" s="66"/>
      <c r="AF531" s="66"/>
    </row>
    <row r="532" spans="1:32" ht="23.25" hidden="1" customHeight="1" x14ac:dyDescent="0.2">
      <c r="A532" s="76">
        <v>506</v>
      </c>
      <c r="B532" s="163"/>
      <c r="C532" s="163"/>
      <c r="D532" s="163"/>
      <c r="E532" s="163"/>
      <c r="F532" s="80"/>
      <c r="G532" s="81"/>
      <c r="H532" s="81"/>
      <c r="I532" s="81"/>
      <c r="J532" s="81"/>
      <c r="K532" s="81"/>
      <c r="L532" s="81"/>
      <c r="M532" s="82"/>
      <c r="AD532" s="66"/>
      <c r="AE532" s="66"/>
      <c r="AF532" s="66"/>
    </row>
    <row r="533" spans="1:32" ht="23.25" hidden="1" customHeight="1" x14ac:dyDescent="0.2">
      <c r="A533" s="76">
        <v>507</v>
      </c>
      <c r="B533" s="163"/>
      <c r="C533" s="163"/>
      <c r="D533" s="163"/>
      <c r="E533" s="163"/>
      <c r="F533" s="80"/>
      <c r="G533" s="81"/>
      <c r="H533" s="81"/>
      <c r="I533" s="81"/>
      <c r="J533" s="81"/>
      <c r="K533" s="81"/>
      <c r="L533" s="81"/>
      <c r="M533" s="82"/>
      <c r="AD533" s="66"/>
      <c r="AE533" s="66"/>
      <c r="AF533" s="66"/>
    </row>
    <row r="534" spans="1:32" ht="23.25" hidden="1" customHeight="1" x14ac:dyDescent="0.2">
      <c r="A534" s="76">
        <v>508</v>
      </c>
      <c r="B534" s="163"/>
      <c r="C534" s="163"/>
      <c r="D534" s="163"/>
      <c r="E534" s="163"/>
      <c r="F534" s="80"/>
      <c r="G534" s="81"/>
      <c r="H534" s="81"/>
      <c r="I534" s="81"/>
      <c r="J534" s="81"/>
      <c r="K534" s="81"/>
      <c r="L534" s="81"/>
      <c r="M534" s="82"/>
      <c r="AD534" s="66"/>
      <c r="AE534" s="66"/>
      <c r="AF534" s="66"/>
    </row>
    <row r="535" spans="1:32" ht="23.25" hidden="1" customHeight="1" x14ac:dyDescent="0.2">
      <c r="A535" s="76">
        <v>509</v>
      </c>
      <c r="B535" s="163"/>
      <c r="C535" s="163"/>
      <c r="D535" s="163"/>
      <c r="E535" s="163"/>
      <c r="F535" s="80"/>
      <c r="G535" s="81"/>
      <c r="H535" s="81"/>
      <c r="I535" s="81"/>
      <c r="J535" s="81"/>
      <c r="K535" s="81"/>
      <c r="L535" s="81"/>
      <c r="M535" s="82"/>
      <c r="AD535" s="66"/>
      <c r="AE535" s="66"/>
      <c r="AF535" s="66"/>
    </row>
    <row r="536" spans="1:32" ht="23.25" hidden="1" customHeight="1" x14ac:dyDescent="0.2">
      <c r="A536" s="76">
        <v>510</v>
      </c>
      <c r="B536" s="163"/>
      <c r="C536" s="163"/>
      <c r="D536" s="163"/>
      <c r="E536" s="163"/>
      <c r="F536" s="80"/>
      <c r="G536" s="81"/>
      <c r="H536" s="81"/>
      <c r="I536" s="81"/>
      <c r="J536" s="81"/>
      <c r="K536" s="81"/>
      <c r="L536" s="81"/>
      <c r="M536" s="82"/>
      <c r="AD536" s="66"/>
      <c r="AE536" s="66"/>
      <c r="AF536" s="66"/>
    </row>
    <row r="537" spans="1:32" ht="23.25" hidden="1" customHeight="1" x14ac:dyDescent="0.2">
      <c r="A537" s="76">
        <v>511</v>
      </c>
      <c r="B537" s="163"/>
      <c r="C537" s="163"/>
      <c r="D537" s="163"/>
      <c r="E537" s="163"/>
      <c r="F537" s="80"/>
      <c r="G537" s="81"/>
      <c r="H537" s="81"/>
      <c r="I537" s="81"/>
      <c r="J537" s="81"/>
      <c r="K537" s="81"/>
      <c r="L537" s="81"/>
      <c r="M537" s="82"/>
      <c r="AD537" s="66"/>
      <c r="AE537" s="66"/>
      <c r="AF537" s="66"/>
    </row>
    <row r="538" spans="1:32" ht="23.25" hidden="1" customHeight="1" x14ac:dyDescent="0.2">
      <c r="A538" s="76">
        <v>512</v>
      </c>
      <c r="B538" s="163"/>
      <c r="C538" s="163"/>
      <c r="D538" s="163"/>
      <c r="E538" s="163"/>
      <c r="F538" s="80"/>
      <c r="G538" s="81"/>
      <c r="H538" s="81"/>
      <c r="I538" s="81"/>
      <c r="J538" s="81"/>
      <c r="K538" s="81"/>
      <c r="L538" s="81"/>
      <c r="M538" s="82"/>
      <c r="AD538" s="66"/>
      <c r="AE538" s="66"/>
      <c r="AF538" s="66"/>
    </row>
    <row r="539" spans="1:32" ht="23.25" hidden="1" customHeight="1" x14ac:dyDescent="0.2">
      <c r="A539" s="76">
        <v>513</v>
      </c>
      <c r="B539" s="163"/>
      <c r="C539" s="163"/>
      <c r="D539" s="163"/>
      <c r="E539" s="163"/>
      <c r="F539" s="80"/>
      <c r="G539" s="81"/>
      <c r="H539" s="81"/>
      <c r="I539" s="81"/>
      <c r="J539" s="81"/>
      <c r="K539" s="81"/>
      <c r="L539" s="81"/>
      <c r="M539" s="82"/>
      <c r="AD539" s="66"/>
      <c r="AE539" s="66"/>
      <c r="AF539" s="66"/>
    </row>
    <row r="540" spans="1:32" ht="23.25" hidden="1" customHeight="1" x14ac:dyDescent="0.2">
      <c r="A540" s="76">
        <v>514</v>
      </c>
      <c r="B540" s="163"/>
      <c r="C540" s="163"/>
      <c r="D540" s="163"/>
      <c r="E540" s="163"/>
      <c r="F540" s="80"/>
      <c r="G540" s="81"/>
      <c r="H540" s="81"/>
      <c r="I540" s="81"/>
      <c r="J540" s="81"/>
      <c r="K540" s="81"/>
      <c r="L540" s="81"/>
      <c r="M540" s="82"/>
      <c r="AD540" s="66"/>
      <c r="AE540" s="66"/>
      <c r="AF540" s="66"/>
    </row>
    <row r="541" spans="1:32" ht="23.25" hidden="1" customHeight="1" x14ac:dyDescent="0.2">
      <c r="A541" s="76">
        <v>515</v>
      </c>
      <c r="B541" s="163"/>
      <c r="C541" s="163"/>
      <c r="D541" s="163"/>
      <c r="E541" s="163"/>
      <c r="F541" s="80"/>
      <c r="G541" s="81"/>
      <c r="H541" s="81"/>
      <c r="I541" s="81"/>
      <c r="J541" s="81"/>
      <c r="K541" s="81"/>
      <c r="L541" s="81"/>
      <c r="M541" s="82"/>
      <c r="AD541" s="66"/>
      <c r="AE541" s="66"/>
      <c r="AF541" s="66"/>
    </row>
    <row r="542" spans="1:32" ht="23.25" hidden="1" customHeight="1" x14ac:dyDescent="0.2">
      <c r="A542" s="76">
        <v>516</v>
      </c>
      <c r="B542" s="163"/>
      <c r="C542" s="163"/>
      <c r="D542" s="163"/>
      <c r="E542" s="163"/>
      <c r="F542" s="80"/>
      <c r="G542" s="81"/>
      <c r="H542" s="81"/>
      <c r="I542" s="81"/>
      <c r="J542" s="81"/>
      <c r="K542" s="81"/>
      <c r="L542" s="81"/>
      <c r="M542" s="82"/>
      <c r="AD542" s="66"/>
      <c r="AE542" s="66"/>
      <c r="AF542" s="66"/>
    </row>
    <row r="543" spans="1:32" ht="23.25" hidden="1" customHeight="1" x14ac:dyDescent="0.2">
      <c r="A543" s="76">
        <v>517</v>
      </c>
      <c r="B543" s="163"/>
      <c r="C543" s="163"/>
      <c r="D543" s="163"/>
      <c r="E543" s="163"/>
      <c r="F543" s="80"/>
      <c r="G543" s="81"/>
      <c r="H543" s="81"/>
      <c r="I543" s="81"/>
      <c r="J543" s="81"/>
      <c r="K543" s="81"/>
      <c r="L543" s="81"/>
      <c r="M543" s="82"/>
      <c r="AD543" s="66"/>
      <c r="AE543" s="66"/>
      <c r="AF543" s="66"/>
    </row>
    <row r="544" spans="1:32" ht="23.25" hidden="1" customHeight="1" x14ac:dyDescent="0.2">
      <c r="A544" s="76">
        <v>518</v>
      </c>
      <c r="B544" s="163"/>
      <c r="C544" s="163"/>
      <c r="D544" s="163"/>
      <c r="E544" s="163"/>
      <c r="F544" s="80"/>
      <c r="G544" s="81"/>
      <c r="H544" s="81"/>
      <c r="I544" s="81"/>
      <c r="J544" s="81"/>
      <c r="K544" s="81"/>
      <c r="L544" s="81"/>
      <c r="M544" s="82"/>
      <c r="AD544" s="66"/>
      <c r="AE544" s="66"/>
      <c r="AF544" s="66"/>
    </row>
    <row r="545" spans="1:32" ht="23.25" hidden="1" customHeight="1" x14ac:dyDescent="0.2">
      <c r="A545" s="76">
        <v>519</v>
      </c>
      <c r="B545" s="163"/>
      <c r="C545" s="163"/>
      <c r="D545" s="163"/>
      <c r="E545" s="163"/>
      <c r="F545" s="80"/>
      <c r="G545" s="81"/>
      <c r="H545" s="81"/>
      <c r="I545" s="81"/>
      <c r="J545" s="81"/>
      <c r="K545" s="81"/>
      <c r="L545" s="81"/>
      <c r="M545" s="82"/>
      <c r="AD545" s="66"/>
      <c r="AE545" s="66"/>
      <c r="AF545" s="66"/>
    </row>
    <row r="546" spans="1:32" ht="23.25" hidden="1" customHeight="1" x14ac:dyDescent="0.2">
      <c r="A546" s="76">
        <v>520</v>
      </c>
      <c r="B546" s="163"/>
      <c r="C546" s="163"/>
      <c r="D546" s="163"/>
      <c r="E546" s="163"/>
      <c r="F546" s="80"/>
      <c r="G546" s="81"/>
      <c r="H546" s="81"/>
      <c r="I546" s="81"/>
      <c r="J546" s="81"/>
      <c r="K546" s="81"/>
      <c r="L546" s="81"/>
      <c r="M546" s="82"/>
      <c r="AD546" s="66"/>
      <c r="AE546" s="66"/>
      <c r="AF546" s="66"/>
    </row>
    <row r="547" spans="1:32" ht="23.25" hidden="1" customHeight="1" x14ac:dyDescent="0.2">
      <c r="A547" s="76">
        <v>521</v>
      </c>
      <c r="B547" s="163"/>
      <c r="C547" s="163"/>
      <c r="D547" s="163"/>
      <c r="E547" s="163"/>
      <c r="F547" s="80"/>
      <c r="G547" s="81"/>
      <c r="H547" s="81"/>
      <c r="I547" s="81"/>
      <c r="J547" s="81"/>
      <c r="K547" s="81"/>
      <c r="L547" s="81"/>
      <c r="M547" s="82"/>
      <c r="AD547" s="66"/>
      <c r="AE547" s="66"/>
      <c r="AF547" s="66"/>
    </row>
    <row r="548" spans="1:32" ht="23.25" hidden="1" customHeight="1" x14ac:dyDescent="0.2">
      <c r="A548" s="76">
        <v>522</v>
      </c>
      <c r="B548" s="163"/>
      <c r="C548" s="163"/>
      <c r="D548" s="163"/>
      <c r="E548" s="163"/>
      <c r="F548" s="80"/>
      <c r="G548" s="81"/>
      <c r="H548" s="81"/>
      <c r="I548" s="81"/>
      <c r="J548" s="81"/>
      <c r="K548" s="81"/>
      <c r="L548" s="81"/>
      <c r="M548" s="82"/>
      <c r="AD548" s="66"/>
      <c r="AE548" s="66"/>
      <c r="AF548" s="66"/>
    </row>
    <row r="549" spans="1:32" ht="23.25" hidden="1" customHeight="1" x14ac:dyDescent="0.2">
      <c r="A549" s="76">
        <v>523</v>
      </c>
      <c r="B549" s="163"/>
      <c r="C549" s="163"/>
      <c r="D549" s="163"/>
      <c r="E549" s="163"/>
      <c r="F549" s="80"/>
      <c r="G549" s="81"/>
      <c r="H549" s="81"/>
      <c r="I549" s="81"/>
      <c r="J549" s="81"/>
      <c r="K549" s="81"/>
      <c r="L549" s="81"/>
      <c r="M549" s="82"/>
      <c r="AD549" s="66"/>
      <c r="AE549" s="66"/>
      <c r="AF549" s="66"/>
    </row>
    <row r="550" spans="1:32" ht="23.25" hidden="1" customHeight="1" x14ac:dyDescent="0.2">
      <c r="A550" s="76">
        <v>524</v>
      </c>
      <c r="B550" s="163"/>
      <c r="C550" s="163"/>
      <c r="D550" s="163"/>
      <c r="E550" s="163"/>
      <c r="F550" s="80"/>
      <c r="G550" s="81"/>
      <c r="H550" s="81"/>
      <c r="I550" s="81"/>
      <c r="J550" s="81"/>
      <c r="K550" s="81"/>
      <c r="L550" s="81"/>
      <c r="M550" s="82"/>
      <c r="AD550" s="66"/>
      <c r="AE550" s="66"/>
      <c r="AF550" s="66"/>
    </row>
    <row r="551" spans="1:32" ht="23.25" hidden="1" customHeight="1" x14ac:dyDescent="0.2">
      <c r="A551" s="76">
        <v>525</v>
      </c>
      <c r="B551" s="163"/>
      <c r="C551" s="163"/>
      <c r="D551" s="163"/>
      <c r="E551" s="163"/>
      <c r="F551" s="80"/>
      <c r="G551" s="81"/>
      <c r="H551" s="81"/>
      <c r="I551" s="81"/>
      <c r="J551" s="81"/>
      <c r="K551" s="81"/>
      <c r="L551" s="81"/>
      <c r="M551" s="82"/>
      <c r="AD551" s="66"/>
      <c r="AE551" s="66"/>
      <c r="AF551" s="66"/>
    </row>
    <row r="552" spans="1:32" ht="23.25" hidden="1" customHeight="1" x14ac:dyDescent="0.2">
      <c r="A552" s="76">
        <v>526</v>
      </c>
      <c r="B552" s="163"/>
      <c r="C552" s="163"/>
      <c r="D552" s="163"/>
      <c r="E552" s="163"/>
      <c r="F552" s="80"/>
      <c r="G552" s="81"/>
      <c r="H552" s="81"/>
      <c r="I552" s="81"/>
      <c r="J552" s="81"/>
      <c r="K552" s="81"/>
      <c r="L552" s="81"/>
      <c r="M552" s="82"/>
      <c r="AD552" s="66"/>
      <c r="AE552" s="66"/>
      <c r="AF552" s="66"/>
    </row>
    <row r="553" spans="1:32" ht="23.25" hidden="1" customHeight="1" x14ac:dyDescent="0.2">
      <c r="A553" s="76">
        <v>527</v>
      </c>
      <c r="B553" s="163"/>
      <c r="C553" s="163"/>
      <c r="D553" s="163"/>
      <c r="E553" s="163"/>
      <c r="F553" s="80"/>
      <c r="G553" s="81"/>
      <c r="H553" s="81"/>
      <c r="I553" s="81"/>
      <c r="J553" s="81"/>
      <c r="K553" s="81"/>
      <c r="L553" s="81"/>
      <c r="M553" s="82"/>
      <c r="AD553" s="66"/>
      <c r="AE553" s="66"/>
      <c r="AF553" s="66"/>
    </row>
    <row r="554" spans="1:32" ht="23.25" hidden="1" customHeight="1" x14ac:dyDescent="0.2">
      <c r="A554" s="76">
        <v>528</v>
      </c>
      <c r="B554" s="163"/>
      <c r="C554" s="163"/>
      <c r="D554" s="163"/>
      <c r="E554" s="163"/>
      <c r="F554" s="80"/>
      <c r="G554" s="81"/>
      <c r="H554" s="81"/>
      <c r="I554" s="81"/>
      <c r="J554" s="81"/>
      <c r="K554" s="81"/>
      <c r="L554" s="81"/>
      <c r="M554" s="82"/>
      <c r="AD554" s="66"/>
      <c r="AE554" s="66"/>
      <c r="AF554" s="66"/>
    </row>
    <row r="555" spans="1:32" ht="23.25" hidden="1" customHeight="1" x14ac:dyDescent="0.2">
      <c r="A555" s="76">
        <v>529</v>
      </c>
      <c r="B555" s="163"/>
      <c r="C555" s="163"/>
      <c r="D555" s="163"/>
      <c r="E555" s="163"/>
      <c r="F555" s="80"/>
      <c r="G555" s="81"/>
      <c r="H555" s="81"/>
      <c r="I555" s="81"/>
      <c r="J555" s="81"/>
      <c r="K555" s="81"/>
      <c r="L555" s="81"/>
      <c r="M555" s="82"/>
      <c r="AD555" s="66"/>
      <c r="AE555" s="66"/>
      <c r="AF555" s="66"/>
    </row>
    <row r="556" spans="1:32" ht="23.25" hidden="1" customHeight="1" x14ac:dyDescent="0.2">
      <c r="A556" s="76">
        <v>530</v>
      </c>
      <c r="B556" s="163"/>
      <c r="C556" s="163"/>
      <c r="D556" s="163"/>
      <c r="E556" s="163"/>
      <c r="F556" s="80"/>
      <c r="G556" s="81"/>
      <c r="H556" s="81"/>
      <c r="I556" s="81"/>
      <c r="J556" s="81"/>
      <c r="K556" s="81"/>
      <c r="L556" s="81"/>
      <c r="M556" s="82"/>
      <c r="AD556" s="66"/>
      <c r="AE556" s="66"/>
      <c r="AF556" s="66"/>
    </row>
    <row r="557" spans="1:32" ht="23.25" hidden="1" customHeight="1" x14ac:dyDescent="0.2">
      <c r="A557" s="76">
        <v>531</v>
      </c>
      <c r="B557" s="163"/>
      <c r="C557" s="163"/>
      <c r="D557" s="163"/>
      <c r="E557" s="163"/>
      <c r="F557" s="80"/>
      <c r="G557" s="81"/>
      <c r="H557" s="81"/>
      <c r="I557" s="81"/>
      <c r="J557" s="81"/>
      <c r="K557" s="81"/>
      <c r="L557" s="81"/>
      <c r="M557" s="82"/>
      <c r="AD557" s="66"/>
      <c r="AE557" s="66"/>
      <c r="AF557" s="66"/>
    </row>
    <row r="558" spans="1:32" ht="23.25" hidden="1" customHeight="1" x14ac:dyDescent="0.2">
      <c r="A558" s="76">
        <v>532</v>
      </c>
      <c r="B558" s="163"/>
      <c r="C558" s="163"/>
      <c r="D558" s="163"/>
      <c r="E558" s="163"/>
      <c r="F558" s="80"/>
      <c r="G558" s="81"/>
      <c r="H558" s="81"/>
      <c r="I558" s="81"/>
      <c r="J558" s="81"/>
      <c r="K558" s="81"/>
      <c r="L558" s="81"/>
      <c r="M558" s="82"/>
      <c r="AD558" s="66"/>
      <c r="AE558" s="66"/>
      <c r="AF558" s="66"/>
    </row>
    <row r="559" spans="1:32" ht="23.25" hidden="1" customHeight="1" x14ac:dyDescent="0.2">
      <c r="A559" s="76">
        <v>533</v>
      </c>
      <c r="B559" s="163"/>
      <c r="C559" s="163"/>
      <c r="D559" s="163"/>
      <c r="E559" s="163"/>
      <c r="F559" s="80"/>
      <c r="G559" s="81"/>
      <c r="H559" s="81"/>
      <c r="I559" s="81"/>
      <c r="J559" s="81"/>
      <c r="K559" s="81"/>
      <c r="L559" s="81"/>
      <c r="M559" s="82"/>
      <c r="AD559" s="66"/>
      <c r="AE559" s="66"/>
      <c r="AF559" s="66"/>
    </row>
    <row r="560" spans="1:32" ht="23.25" hidden="1" customHeight="1" x14ac:dyDescent="0.2">
      <c r="A560" s="76">
        <v>534</v>
      </c>
      <c r="B560" s="163"/>
      <c r="C560" s="163"/>
      <c r="D560" s="163"/>
      <c r="E560" s="163"/>
      <c r="F560" s="80"/>
      <c r="G560" s="81"/>
      <c r="H560" s="81"/>
      <c r="I560" s="81"/>
      <c r="J560" s="81"/>
      <c r="K560" s="81"/>
      <c r="L560" s="81"/>
      <c r="M560" s="82"/>
      <c r="AD560" s="66"/>
      <c r="AE560" s="66"/>
      <c r="AF560" s="66"/>
    </row>
    <row r="561" spans="1:32" ht="23.25" hidden="1" customHeight="1" x14ac:dyDescent="0.2">
      <c r="A561" s="76">
        <v>535</v>
      </c>
      <c r="B561" s="163"/>
      <c r="C561" s="163"/>
      <c r="D561" s="163"/>
      <c r="E561" s="163"/>
      <c r="F561" s="80"/>
      <c r="G561" s="81"/>
      <c r="H561" s="81"/>
      <c r="I561" s="81"/>
      <c r="J561" s="81"/>
      <c r="K561" s="81"/>
      <c r="L561" s="81"/>
      <c r="M561" s="82"/>
      <c r="AD561" s="66"/>
      <c r="AE561" s="66"/>
      <c r="AF561" s="66"/>
    </row>
    <row r="562" spans="1:32" ht="23.25" hidden="1" customHeight="1" x14ac:dyDescent="0.2">
      <c r="A562" s="76">
        <v>536</v>
      </c>
      <c r="B562" s="163"/>
      <c r="C562" s="163"/>
      <c r="D562" s="163"/>
      <c r="E562" s="163"/>
      <c r="F562" s="80"/>
      <c r="G562" s="81"/>
      <c r="H562" s="81"/>
      <c r="I562" s="81"/>
      <c r="J562" s="81"/>
      <c r="K562" s="81"/>
      <c r="L562" s="81"/>
      <c r="M562" s="82"/>
      <c r="AD562" s="66"/>
      <c r="AE562" s="66"/>
      <c r="AF562" s="66"/>
    </row>
    <row r="563" spans="1:32" ht="23.25" hidden="1" customHeight="1" x14ac:dyDescent="0.2">
      <c r="A563" s="76">
        <v>537</v>
      </c>
      <c r="B563" s="163"/>
      <c r="C563" s="163"/>
      <c r="D563" s="163"/>
      <c r="E563" s="163"/>
      <c r="F563" s="80"/>
      <c r="G563" s="81"/>
      <c r="H563" s="81"/>
      <c r="I563" s="81"/>
      <c r="J563" s="81"/>
      <c r="K563" s="81"/>
      <c r="L563" s="81"/>
      <c r="M563" s="82"/>
      <c r="AD563" s="66"/>
      <c r="AE563" s="66"/>
      <c r="AF563" s="66"/>
    </row>
    <row r="564" spans="1:32" ht="23.25" hidden="1" customHeight="1" x14ac:dyDescent="0.2">
      <c r="A564" s="76">
        <v>538</v>
      </c>
      <c r="B564" s="163"/>
      <c r="C564" s="163"/>
      <c r="D564" s="163"/>
      <c r="E564" s="163"/>
      <c r="F564" s="80"/>
      <c r="G564" s="81"/>
      <c r="H564" s="81"/>
      <c r="I564" s="81"/>
      <c r="J564" s="81"/>
      <c r="K564" s="81"/>
      <c r="L564" s="81"/>
      <c r="M564" s="82"/>
      <c r="AD564" s="66"/>
      <c r="AE564" s="66"/>
      <c r="AF564" s="66"/>
    </row>
    <row r="565" spans="1:32" ht="23.25" hidden="1" customHeight="1" x14ac:dyDescent="0.2">
      <c r="A565" s="76">
        <v>539</v>
      </c>
      <c r="B565" s="163"/>
      <c r="C565" s="163"/>
      <c r="D565" s="163"/>
      <c r="E565" s="163"/>
      <c r="F565" s="80"/>
      <c r="G565" s="81"/>
      <c r="H565" s="81"/>
      <c r="I565" s="81"/>
      <c r="J565" s="81"/>
      <c r="K565" s="81"/>
      <c r="L565" s="81"/>
      <c r="M565" s="82"/>
      <c r="AD565" s="66"/>
      <c r="AE565" s="66"/>
      <c r="AF565" s="66"/>
    </row>
    <row r="566" spans="1:32" ht="23.25" hidden="1" customHeight="1" x14ac:dyDescent="0.2">
      <c r="A566" s="76">
        <v>540</v>
      </c>
      <c r="B566" s="163"/>
      <c r="C566" s="163"/>
      <c r="D566" s="163"/>
      <c r="E566" s="163"/>
      <c r="F566" s="80"/>
      <c r="G566" s="81"/>
      <c r="H566" s="81"/>
      <c r="I566" s="81"/>
      <c r="J566" s="81"/>
      <c r="K566" s="81"/>
      <c r="L566" s="81"/>
      <c r="M566" s="82"/>
      <c r="AD566" s="66"/>
      <c r="AE566" s="66"/>
      <c r="AF566" s="66"/>
    </row>
    <row r="567" spans="1:32" ht="23.25" hidden="1" customHeight="1" x14ac:dyDescent="0.2">
      <c r="A567" s="76">
        <v>541</v>
      </c>
      <c r="B567" s="163"/>
      <c r="C567" s="163"/>
      <c r="D567" s="163"/>
      <c r="E567" s="163"/>
      <c r="F567" s="80"/>
      <c r="G567" s="81"/>
      <c r="H567" s="81"/>
      <c r="I567" s="81"/>
      <c r="J567" s="81"/>
      <c r="K567" s="81"/>
      <c r="L567" s="81"/>
      <c r="M567" s="82"/>
      <c r="AD567" s="66"/>
      <c r="AE567" s="66"/>
      <c r="AF567" s="66"/>
    </row>
    <row r="568" spans="1:32" ht="23.25" hidden="1" customHeight="1" x14ac:dyDescent="0.2">
      <c r="A568" s="76">
        <v>542</v>
      </c>
      <c r="B568" s="163"/>
      <c r="C568" s="163"/>
      <c r="D568" s="163"/>
      <c r="E568" s="163"/>
      <c r="F568" s="80"/>
      <c r="G568" s="81"/>
      <c r="H568" s="81"/>
      <c r="I568" s="81"/>
      <c r="J568" s="81"/>
      <c r="K568" s="81"/>
      <c r="L568" s="81"/>
      <c r="M568" s="82"/>
      <c r="AD568" s="66"/>
      <c r="AE568" s="66"/>
      <c r="AF568" s="66"/>
    </row>
    <row r="569" spans="1:32" ht="23.25" hidden="1" customHeight="1" x14ac:dyDescent="0.2">
      <c r="A569" s="76">
        <v>543</v>
      </c>
      <c r="B569" s="163"/>
      <c r="C569" s="163"/>
      <c r="D569" s="163"/>
      <c r="E569" s="163"/>
      <c r="F569" s="80"/>
      <c r="G569" s="81"/>
      <c r="H569" s="81"/>
      <c r="I569" s="81"/>
      <c r="J569" s="81"/>
      <c r="K569" s="81"/>
      <c r="L569" s="81"/>
      <c r="M569" s="82"/>
      <c r="AD569" s="66"/>
      <c r="AE569" s="66"/>
      <c r="AF569" s="66"/>
    </row>
    <row r="570" spans="1:32" ht="23.25" hidden="1" customHeight="1" x14ac:dyDescent="0.2">
      <c r="A570" s="76">
        <v>544</v>
      </c>
      <c r="B570" s="163"/>
      <c r="C570" s="163"/>
      <c r="D570" s="163"/>
      <c r="E570" s="163"/>
      <c r="F570" s="80"/>
      <c r="G570" s="81"/>
      <c r="H570" s="81"/>
      <c r="I570" s="81"/>
      <c r="J570" s="81"/>
      <c r="K570" s="81"/>
      <c r="L570" s="81"/>
      <c r="M570" s="82"/>
      <c r="AD570" s="66"/>
      <c r="AE570" s="66"/>
      <c r="AF570" s="66"/>
    </row>
    <row r="571" spans="1:32" ht="23.25" hidden="1" customHeight="1" x14ac:dyDescent="0.2">
      <c r="A571" s="76">
        <v>545</v>
      </c>
      <c r="B571" s="163"/>
      <c r="C571" s="163"/>
      <c r="D571" s="163"/>
      <c r="E571" s="163"/>
      <c r="F571" s="80"/>
      <c r="G571" s="81"/>
      <c r="H571" s="81"/>
      <c r="I571" s="81"/>
      <c r="J571" s="81"/>
      <c r="K571" s="81"/>
      <c r="L571" s="81"/>
      <c r="M571" s="82"/>
      <c r="AD571" s="66"/>
      <c r="AE571" s="66"/>
      <c r="AF571" s="66"/>
    </row>
    <row r="572" spans="1:32" ht="23.25" hidden="1" customHeight="1" x14ac:dyDescent="0.2">
      <c r="A572" s="76">
        <v>546</v>
      </c>
      <c r="B572" s="163"/>
      <c r="C572" s="163"/>
      <c r="D572" s="163"/>
      <c r="E572" s="163"/>
      <c r="F572" s="80"/>
      <c r="G572" s="81"/>
      <c r="H572" s="81"/>
      <c r="I572" s="81"/>
      <c r="J572" s="81"/>
      <c r="K572" s="81"/>
      <c r="L572" s="81"/>
      <c r="M572" s="82"/>
      <c r="AD572" s="66"/>
      <c r="AE572" s="66"/>
      <c r="AF572" s="66"/>
    </row>
    <row r="573" spans="1:32" ht="23.25" hidden="1" customHeight="1" x14ac:dyDescent="0.2">
      <c r="A573" s="76">
        <v>547</v>
      </c>
      <c r="B573" s="163"/>
      <c r="C573" s="163"/>
      <c r="D573" s="163"/>
      <c r="E573" s="163"/>
      <c r="F573" s="80"/>
      <c r="G573" s="81"/>
      <c r="H573" s="81"/>
      <c r="I573" s="81"/>
      <c r="J573" s="81"/>
      <c r="K573" s="81"/>
      <c r="L573" s="81"/>
      <c r="M573" s="82"/>
      <c r="AD573" s="66"/>
      <c r="AE573" s="66"/>
      <c r="AF573" s="66"/>
    </row>
    <row r="574" spans="1:32" ht="23.25" hidden="1" customHeight="1" x14ac:dyDescent="0.2">
      <c r="A574" s="76">
        <v>548</v>
      </c>
      <c r="B574" s="163"/>
      <c r="C574" s="163"/>
      <c r="D574" s="163"/>
      <c r="E574" s="163"/>
      <c r="F574" s="80"/>
      <c r="G574" s="81"/>
      <c r="H574" s="81"/>
      <c r="I574" s="81"/>
      <c r="J574" s="81"/>
      <c r="K574" s="81"/>
      <c r="L574" s="81"/>
      <c r="M574" s="82"/>
      <c r="AD574" s="66"/>
      <c r="AE574" s="66"/>
      <c r="AF574" s="66"/>
    </row>
    <row r="575" spans="1:32" ht="23.25" hidden="1" customHeight="1" x14ac:dyDescent="0.2">
      <c r="A575" s="76">
        <v>549</v>
      </c>
      <c r="B575" s="163"/>
      <c r="C575" s="163"/>
      <c r="D575" s="163"/>
      <c r="E575" s="163"/>
      <c r="F575" s="80"/>
      <c r="G575" s="81"/>
      <c r="H575" s="81"/>
      <c r="I575" s="81"/>
      <c r="J575" s="81"/>
      <c r="K575" s="81"/>
      <c r="L575" s="81"/>
      <c r="M575" s="82"/>
      <c r="AD575" s="66"/>
      <c r="AE575" s="66"/>
      <c r="AF575" s="66"/>
    </row>
    <row r="576" spans="1:32" ht="23.25" hidden="1" customHeight="1" x14ac:dyDescent="0.2">
      <c r="A576" s="76">
        <v>550</v>
      </c>
      <c r="B576" s="163"/>
      <c r="C576" s="163"/>
      <c r="D576" s="163"/>
      <c r="E576" s="163"/>
      <c r="F576" s="80"/>
      <c r="G576" s="81"/>
      <c r="H576" s="81"/>
      <c r="I576" s="81"/>
      <c r="J576" s="81"/>
      <c r="K576" s="81"/>
      <c r="L576" s="81"/>
      <c r="M576" s="82"/>
      <c r="AD576" s="66"/>
      <c r="AE576" s="66"/>
      <c r="AF576" s="66"/>
    </row>
    <row r="577" spans="1:32" ht="23.25" hidden="1" customHeight="1" x14ac:dyDescent="0.2">
      <c r="A577" s="76">
        <v>551</v>
      </c>
      <c r="B577" s="163"/>
      <c r="C577" s="163"/>
      <c r="D577" s="163"/>
      <c r="E577" s="163"/>
      <c r="F577" s="80"/>
      <c r="G577" s="81"/>
      <c r="H577" s="81"/>
      <c r="I577" s="81"/>
      <c r="J577" s="81"/>
      <c r="K577" s="81"/>
      <c r="L577" s="81"/>
      <c r="M577" s="82"/>
      <c r="AD577" s="66"/>
      <c r="AE577" s="66"/>
      <c r="AF577" s="66"/>
    </row>
    <row r="578" spans="1:32" ht="23.25" hidden="1" customHeight="1" x14ac:dyDescent="0.2">
      <c r="A578" s="76">
        <v>552</v>
      </c>
      <c r="B578" s="163"/>
      <c r="C578" s="163"/>
      <c r="D578" s="163"/>
      <c r="E578" s="163"/>
      <c r="F578" s="80"/>
      <c r="G578" s="81"/>
      <c r="H578" s="81"/>
      <c r="I578" s="81"/>
      <c r="J578" s="81"/>
      <c r="K578" s="81"/>
      <c r="L578" s="81"/>
      <c r="M578" s="82"/>
      <c r="AD578" s="66"/>
      <c r="AE578" s="66"/>
      <c r="AF578" s="66"/>
    </row>
    <row r="579" spans="1:32" ht="23.25" hidden="1" customHeight="1" x14ac:dyDescent="0.2">
      <c r="A579" s="76">
        <v>553</v>
      </c>
      <c r="B579" s="163"/>
      <c r="C579" s="163"/>
      <c r="D579" s="163"/>
      <c r="E579" s="163"/>
      <c r="F579" s="80"/>
      <c r="G579" s="81"/>
      <c r="H579" s="81"/>
      <c r="I579" s="81"/>
      <c r="J579" s="81"/>
      <c r="K579" s="81"/>
      <c r="L579" s="81"/>
      <c r="M579" s="82"/>
      <c r="AD579" s="66"/>
      <c r="AE579" s="66"/>
      <c r="AF579" s="66"/>
    </row>
    <row r="580" spans="1:32" ht="23.25" hidden="1" customHeight="1" x14ac:dyDescent="0.2">
      <c r="A580" s="76">
        <v>554</v>
      </c>
      <c r="B580" s="163"/>
      <c r="C580" s="163"/>
      <c r="D580" s="163"/>
      <c r="E580" s="163"/>
      <c r="F580" s="80"/>
      <c r="G580" s="81"/>
      <c r="H580" s="81"/>
      <c r="I580" s="81"/>
      <c r="J580" s="81"/>
      <c r="K580" s="81"/>
      <c r="L580" s="81"/>
      <c r="M580" s="82"/>
      <c r="AD580" s="66"/>
      <c r="AE580" s="66"/>
      <c r="AF580" s="66"/>
    </row>
    <row r="581" spans="1:32" ht="23.25" hidden="1" customHeight="1" x14ac:dyDescent="0.2">
      <c r="A581" s="76">
        <v>555</v>
      </c>
      <c r="B581" s="163"/>
      <c r="C581" s="163"/>
      <c r="D581" s="163"/>
      <c r="E581" s="163"/>
      <c r="F581" s="80"/>
      <c r="G581" s="81"/>
      <c r="H581" s="81"/>
      <c r="I581" s="81"/>
      <c r="J581" s="81"/>
      <c r="K581" s="81"/>
      <c r="L581" s="81"/>
      <c r="M581" s="82"/>
      <c r="AD581" s="66"/>
      <c r="AE581" s="66"/>
      <c r="AF581" s="66"/>
    </row>
    <row r="582" spans="1:32" ht="23.25" hidden="1" customHeight="1" x14ac:dyDescent="0.2">
      <c r="A582" s="76">
        <v>556</v>
      </c>
      <c r="B582" s="163"/>
      <c r="C582" s="163"/>
      <c r="D582" s="163"/>
      <c r="E582" s="163"/>
      <c r="F582" s="80"/>
      <c r="G582" s="81"/>
      <c r="H582" s="81"/>
      <c r="I582" s="81"/>
      <c r="J582" s="81"/>
      <c r="K582" s="81"/>
      <c r="L582" s="81"/>
      <c r="M582" s="82"/>
      <c r="AD582" s="66"/>
      <c r="AE582" s="66"/>
      <c r="AF582" s="66"/>
    </row>
    <row r="583" spans="1:32" ht="23.25" hidden="1" customHeight="1" x14ac:dyDescent="0.2">
      <c r="A583" s="76">
        <v>557</v>
      </c>
      <c r="B583" s="163"/>
      <c r="C583" s="163"/>
      <c r="D583" s="163"/>
      <c r="E583" s="163"/>
      <c r="F583" s="80"/>
      <c r="G583" s="81"/>
      <c r="H583" s="81"/>
      <c r="I583" s="81"/>
      <c r="J583" s="81"/>
      <c r="K583" s="81"/>
      <c r="L583" s="81"/>
      <c r="M583" s="82"/>
      <c r="AD583" s="66"/>
      <c r="AE583" s="66"/>
      <c r="AF583" s="66"/>
    </row>
    <row r="584" spans="1:32" ht="23.25" hidden="1" customHeight="1" x14ac:dyDescent="0.2">
      <c r="A584" s="76">
        <v>558</v>
      </c>
      <c r="B584" s="163"/>
      <c r="C584" s="163"/>
      <c r="D584" s="163"/>
      <c r="E584" s="163"/>
      <c r="F584" s="80"/>
      <c r="G584" s="81"/>
      <c r="H584" s="81"/>
      <c r="I584" s="81"/>
      <c r="J584" s="81"/>
      <c r="K584" s="81"/>
      <c r="L584" s="81"/>
      <c r="M584" s="82"/>
      <c r="AD584" s="66"/>
      <c r="AE584" s="66"/>
      <c r="AF584" s="66"/>
    </row>
    <row r="585" spans="1:32" ht="23.25" hidden="1" customHeight="1" x14ac:dyDescent="0.2">
      <c r="A585" s="76">
        <v>559</v>
      </c>
      <c r="B585" s="163"/>
      <c r="C585" s="163"/>
      <c r="D585" s="163"/>
      <c r="E585" s="163"/>
      <c r="F585" s="80"/>
      <c r="G585" s="81"/>
      <c r="H585" s="81"/>
      <c r="I585" s="81"/>
      <c r="J585" s="81"/>
      <c r="K585" s="81"/>
      <c r="L585" s="81"/>
      <c r="M585" s="82"/>
      <c r="AD585" s="66"/>
      <c r="AE585" s="66"/>
      <c r="AF585" s="66"/>
    </row>
    <row r="586" spans="1:32" ht="23.25" hidden="1" customHeight="1" x14ac:dyDescent="0.2">
      <c r="A586" s="76">
        <v>560</v>
      </c>
      <c r="B586" s="163"/>
      <c r="C586" s="163"/>
      <c r="D586" s="163"/>
      <c r="E586" s="163"/>
      <c r="F586" s="80"/>
      <c r="G586" s="81"/>
      <c r="H586" s="81"/>
      <c r="I586" s="81"/>
      <c r="J586" s="81"/>
      <c r="K586" s="81"/>
      <c r="L586" s="81"/>
      <c r="M586" s="82"/>
      <c r="AD586" s="66"/>
      <c r="AE586" s="66"/>
      <c r="AF586" s="66"/>
    </row>
    <row r="587" spans="1:32" ht="23.25" hidden="1" customHeight="1" x14ac:dyDescent="0.2">
      <c r="A587" s="76">
        <v>561</v>
      </c>
      <c r="B587" s="163"/>
      <c r="C587" s="163"/>
      <c r="D587" s="163"/>
      <c r="E587" s="163"/>
      <c r="F587" s="80"/>
      <c r="G587" s="81"/>
      <c r="H587" s="81"/>
      <c r="I587" s="81"/>
      <c r="J587" s="81"/>
      <c r="K587" s="81"/>
      <c r="L587" s="81"/>
      <c r="M587" s="82"/>
      <c r="AD587" s="66"/>
      <c r="AE587" s="66"/>
      <c r="AF587" s="66"/>
    </row>
    <row r="588" spans="1:32" ht="23.25" hidden="1" customHeight="1" x14ac:dyDescent="0.2">
      <c r="A588" s="76">
        <v>562</v>
      </c>
      <c r="B588" s="163"/>
      <c r="C588" s="163"/>
      <c r="D588" s="163"/>
      <c r="E588" s="163"/>
      <c r="F588" s="80"/>
      <c r="G588" s="81"/>
      <c r="H588" s="81"/>
      <c r="I588" s="81"/>
      <c r="J588" s="81"/>
      <c r="K588" s="81"/>
      <c r="L588" s="81"/>
      <c r="M588" s="82"/>
      <c r="AD588" s="66"/>
      <c r="AE588" s="66"/>
      <c r="AF588" s="66"/>
    </row>
    <row r="589" spans="1:32" ht="23.25" hidden="1" customHeight="1" x14ac:dyDescent="0.2">
      <c r="A589" s="76">
        <v>563</v>
      </c>
      <c r="B589" s="163"/>
      <c r="C589" s="163"/>
      <c r="D589" s="163"/>
      <c r="E589" s="163"/>
      <c r="F589" s="80"/>
      <c r="G589" s="81"/>
      <c r="H589" s="81"/>
      <c r="I589" s="81"/>
      <c r="J589" s="81"/>
      <c r="K589" s="81"/>
      <c r="L589" s="81"/>
      <c r="M589" s="82"/>
      <c r="AD589" s="66"/>
      <c r="AE589" s="66"/>
      <c r="AF589" s="66"/>
    </row>
    <row r="590" spans="1:32" ht="23.25" hidden="1" customHeight="1" x14ac:dyDescent="0.2">
      <c r="A590" s="76">
        <v>564</v>
      </c>
      <c r="B590" s="163"/>
      <c r="C590" s="163"/>
      <c r="D590" s="163"/>
      <c r="E590" s="163"/>
      <c r="F590" s="80"/>
      <c r="G590" s="81"/>
      <c r="H590" s="81"/>
      <c r="I590" s="81"/>
      <c r="J590" s="81"/>
      <c r="K590" s="81"/>
      <c r="L590" s="81"/>
      <c r="M590" s="82"/>
      <c r="AD590" s="66"/>
      <c r="AE590" s="66"/>
      <c r="AF590" s="66"/>
    </row>
    <row r="591" spans="1:32" ht="23.25" hidden="1" customHeight="1" x14ac:dyDescent="0.2">
      <c r="A591" s="76">
        <v>565</v>
      </c>
      <c r="B591" s="163"/>
      <c r="C591" s="163"/>
      <c r="D591" s="163"/>
      <c r="E591" s="163"/>
      <c r="F591" s="80"/>
      <c r="G591" s="81"/>
      <c r="H591" s="81"/>
      <c r="I591" s="81"/>
      <c r="J591" s="81"/>
      <c r="K591" s="81"/>
      <c r="L591" s="81"/>
      <c r="M591" s="82"/>
      <c r="AD591" s="66"/>
      <c r="AE591" s="66"/>
      <c r="AF591" s="66"/>
    </row>
    <row r="592" spans="1:32" ht="23.25" hidden="1" customHeight="1" x14ac:dyDescent="0.2">
      <c r="A592" s="76">
        <v>566</v>
      </c>
      <c r="B592" s="163"/>
      <c r="C592" s="163"/>
      <c r="D592" s="163"/>
      <c r="E592" s="163"/>
      <c r="F592" s="80"/>
      <c r="G592" s="81"/>
      <c r="H592" s="81"/>
      <c r="I592" s="81"/>
      <c r="J592" s="81"/>
      <c r="K592" s="81"/>
      <c r="L592" s="81"/>
      <c r="M592" s="82"/>
      <c r="AD592" s="66"/>
      <c r="AE592" s="66"/>
      <c r="AF592" s="66"/>
    </row>
    <row r="593" spans="1:32" ht="23.25" hidden="1" customHeight="1" x14ac:dyDescent="0.2">
      <c r="A593" s="76">
        <v>567</v>
      </c>
      <c r="B593" s="163"/>
      <c r="C593" s="163"/>
      <c r="D593" s="163"/>
      <c r="E593" s="163"/>
      <c r="F593" s="80"/>
      <c r="G593" s="81"/>
      <c r="H593" s="81"/>
      <c r="I593" s="81"/>
      <c r="J593" s="81"/>
      <c r="K593" s="81"/>
      <c r="L593" s="81"/>
      <c r="M593" s="82"/>
      <c r="AD593" s="66"/>
      <c r="AE593" s="66"/>
      <c r="AF593" s="66"/>
    </row>
    <row r="594" spans="1:32" ht="23.25" hidden="1" customHeight="1" x14ac:dyDescent="0.2">
      <c r="A594" s="76">
        <v>568</v>
      </c>
      <c r="B594" s="163"/>
      <c r="C594" s="163"/>
      <c r="D594" s="163"/>
      <c r="E594" s="163"/>
      <c r="F594" s="80"/>
      <c r="G594" s="81"/>
      <c r="H594" s="81"/>
      <c r="I594" s="81"/>
      <c r="J594" s="81"/>
      <c r="K594" s="81"/>
      <c r="L594" s="81"/>
      <c r="M594" s="82"/>
      <c r="AD594" s="66"/>
      <c r="AE594" s="66"/>
      <c r="AF594" s="66"/>
    </row>
    <row r="595" spans="1:32" ht="23.25" hidden="1" customHeight="1" x14ac:dyDescent="0.2">
      <c r="A595" s="76">
        <v>569</v>
      </c>
      <c r="B595" s="163"/>
      <c r="C595" s="163"/>
      <c r="D595" s="163"/>
      <c r="E595" s="163"/>
      <c r="F595" s="80"/>
      <c r="G595" s="81"/>
      <c r="H595" s="81"/>
      <c r="I595" s="81"/>
      <c r="J595" s="81"/>
      <c r="K595" s="81"/>
      <c r="L595" s="81"/>
      <c r="M595" s="82"/>
      <c r="AD595" s="66"/>
      <c r="AE595" s="66"/>
      <c r="AF595" s="66"/>
    </row>
    <row r="596" spans="1:32" ht="23.25" hidden="1" customHeight="1" x14ac:dyDescent="0.2">
      <c r="A596" s="76">
        <v>570</v>
      </c>
      <c r="B596" s="163"/>
      <c r="C596" s="163"/>
      <c r="D596" s="163"/>
      <c r="E596" s="163"/>
      <c r="F596" s="80"/>
      <c r="G596" s="81"/>
      <c r="H596" s="81"/>
      <c r="I596" s="81"/>
      <c r="J596" s="81"/>
      <c r="K596" s="81"/>
      <c r="L596" s="81"/>
      <c r="M596" s="82"/>
      <c r="AD596" s="66"/>
      <c r="AE596" s="66"/>
      <c r="AF596" s="66"/>
    </row>
    <row r="597" spans="1:32" ht="23.25" hidden="1" customHeight="1" x14ac:dyDescent="0.2">
      <c r="A597" s="76">
        <v>571</v>
      </c>
      <c r="B597" s="163"/>
      <c r="C597" s="163"/>
      <c r="D597" s="163"/>
      <c r="E597" s="163"/>
      <c r="F597" s="80"/>
      <c r="G597" s="81"/>
      <c r="H597" s="81"/>
      <c r="I597" s="81"/>
      <c r="J597" s="81"/>
      <c r="K597" s="81"/>
      <c r="L597" s="81"/>
      <c r="M597" s="82"/>
      <c r="AD597" s="66"/>
      <c r="AE597" s="66"/>
      <c r="AF597" s="66"/>
    </row>
    <row r="598" spans="1:32" ht="23.25" hidden="1" customHeight="1" x14ac:dyDescent="0.2">
      <c r="A598" s="76">
        <v>572</v>
      </c>
      <c r="B598" s="163"/>
      <c r="C598" s="163"/>
      <c r="D598" s="163"/>
      <c r="E598" s="163"/>
      <c r="F598" s="80"/>
      <c r="G598" s="81"/>
      <c r="H598" s="81"/>
      <c r="I598" s="81"/>
      <c r="J598" s="81"/>
      <c r="K598" s="81"/>
      <c r="L598" s="81"/>
      <c r="M598" s="82"/>
      <c r="AD598" s="66"/>
      <c r="AE598" s="66"/>
      <c r="AF598" s="66"/>
    </row>
    <row r="599" spans="1:32" ht="23.25" hidden="1" customHeight="1" x14ac:dyDescent="0.2">
      <c r="A599" s="76">
        <v>573</v>
      </c>
      <c r="B599" s="163"/>
      <c r="C599" s="163"/>
      <c r="D599" s="163"/>
      <c r="E599" s="163"/>
      <c r="F599" s="80"/>
      <c r="G599" s="81"/>
      <c r="H599" s="81"/>
      <c r="I599" s="81"/>
      <c r="J599" s="81"/>
      <c r="K599" s="81"/>
      <c r="L599" s="81"/>
      <c r="M599" s="82"/>
      <c r="AD599" s="66"/>
      <c r="AE599" s="66"/>
      <c r="AF599" s="66"/>
    </row>
    <row r="600" spans="1:32" ht="23.25" hidden="1" customHeight="1" x14ac:dyDescent="0.2">
      <c r="A600" s="76">
        <v>574</v>
      </c>
      <c r="B600" s="163"/>
      <c r="C600" s="163"/>
      <c r="D600" s="163"/>
      <c r="E600" s="163"/>
      <c r="F600" s="80"/>
      <c r="G600" s="81"/>
      <c r="H600" s="81"/>
      <c r="I600" s="81"/>
      <c r="J600" s="81"/>
      <c r="K600" s="81"/>
      <c r="L600" s="81"/>
      <c r="M600" s="82"/>
      <c r="AD600" s="66"/>
      <c r="AE600" s="66"/>
      <c r="AF600" s="66"/>
    </row>
    <row r="601" spans="1:32" ht="23.25" hidden="1" customHeight="1" x14ac:dyDescent="0.2">
      <c r="A601" s="76">
        <v>575</v>
      </c>
      <c r="B601" s="163"/>
      <c r="C601" s="163"/>
      <c r="D601" s="163"/>
      <c r="E601" s="163"/>
      <c r="F601" s="80"/>
      <c r="G601" s="81"/>
      <c r="H601" s="81"/>
      <c r="I601" s="81"/>
      <c r="J601" s="81"/>
      <c r="K601" s="81"/>
      <c r="L601" s="81"/>
      <c r="M601" s="82"/>
      <c r="AD601" s="66"/>
      <c r="AE601" s="66"/>
      <c r="AF601" s="66"/>
    </row>
    <row r="602" spans="1:32" ht="23.25" hidden="1" customHeight="1" x14ac:dyDescent="0.2">
      <c r="A602" s="76">
        <v>576</v>
      </c>
      <c r="B602" s="163"/>
      <c r="C602" s="163"/>
      <c r="D602" s="163"/>
      <c r="E602" s="163"/>
      <c r="F602" s="80"/>
      <c r="G602" s="81"/>
      <c r="H602" s="81"/>
      <c r="I602" s="81"/>
      <c r="J602" s="81"/>
      <c r="K602" s="81"/>
      <c r="L602" s="81"/>
      <c r="M602" s="82"/>
      <c r="AD602" s="66"/>
      <c r="AE602" s="66"/>
      <c r="AF602" s="66"/>
    </row>
    <row r="603" spans="1:32" ht="23.25" hidden="1" customHeight="1" x14ac:dyDescent="0.2">
      <c r="A603" s="76">
        <v>577</v>
      </c>
      <c r="B603" s="163"/>
      <c r="C603" s="163"/>
      <c r="D603" s="163"/>
      <c r="E603" s="163"/>
      <c r="F603" s="80"/>
      <c r="G603" s="81"/>
      <c r="H603" s="81"/>
      <c r="I603" s="81"/>
      <c r="J603" s="81"/>
      <c r="K603" s="81"/>
      <c r="L603" s="81"/>
      <c r="M603" s="82"/>
      <c r="AD603" s="66"/>
      <c r="AE603" s="66"/>
      <c r="AF603" s="66"/>
    </row>
    <row r="604" spans="1:32" ht="23.25" hidden="1" customHeight="1" x14ac:dyDescent="0.2">
      <c r="A604" s="76">
        <v>578</v>
      </c>
      <c r="B604" s="163"/>
      <c r="C604" s="163"/>
      <c r="D604" s="163"/>
      <c r="E604" s="163"/>
      <c r="F604" s="80"/>
      <c r="G604" s="81"/>
      <c r="H604" s="81"/>
      <c r="I604" s="81"/>
      <c r="J604" s="81"/>
      <c r="K604" s="81"/>
      <c r="L604" s="81"/>
      <c r="M604" s="82"/>
      <c r="AD604" s="66"/>
      <c r="AE604" s="66"/>
      <c r="AF604" s="66"/>
    </row>
    <row r="605" spans="1:32" ht="23.25" hidden="1" customHeight="1" x14ac:dyDescent="0.2">
      <c r="A605" s="76">
        <v>579</v>
      </c>
      <c r="B605" s="163"/>
      <c r="C605" s="163"/>
      <c r="D605" s="163"/>
      <c r="E605" s="163"/>
      <c r="F605" s="80"/>
      <c r="G605" s="81"/>
      <c r="H605" s="81"/>
      <c r="I605" s="81"/>
      <c r="J605" s="81"/>
      <c r="K605" s="81"/>
      <c r="L605" s="81"/>
      <c r="M605" s="82"/>
      <c r="AD605" s="66"/>
      <c r="AE605" s="66"/>
      <c r="AF605" s="66"/>
    </row>
    <row r="606" spans="1:32" ht="23.25" hidden="1" customHeight="1" x14ac:dyDescent="0.2">
      <c r="A606" s="76">
        <v>580</v>
      </c>
      <c r="B606" s="163"/>
      <c r="C606" s="163"/>
      <c r="D606" s="163"/>
      <c r="E606" s="163"/>
      <c r="F606" s="80"/>
      <c r="G606" s="81"/>
      <c r="H606" s="81"/>
      <c r="I606" s="81"/>
      <c r="J606" s="81"/>
      <c r="K606" s="81"/>
      <c r="L606" s="81"/>
      <c r="M606" s="82"/>
      <c r="AD606" s="66"/>
      <c r="AE606" s="66"/>
      <c r="AF606" s="66"/>
    </row>
    <row r="607" spans="1:32" ht="23.25" hidden="1" customHeight="1" x14ac:dyDescent="0.2">
      <c r="A607" s="76">
        <v>581</v>
      </c>
      <c r="B607" s="163"/>
      <c r="C607" s="163"/>
      <c r="D607" s="163"/>
      <c r="E607" s="163"/>
      <c r="F607" s="80"/>
      <c r="G607" s="81"/>
      <c r="H607" s="81"/>
      <c r="I607" s="81"/>
      <c r="J607" s="81"/>
      <c r="K607" s="81"/>
      <c r="L607" s="81"/>
      <c r="M607" s="82"/>
      <c r="AD607" s="66"/>
      <c r="AE607" s="66"/>
      <c r="AF607" s="66"/>
    </row>
    <row r="608" spans="1:32" ht="23.25" hidden="1" customHeight="1" x14ac:dyDescent="0.2">
      <c r="A608" s="76">
        <v>582</v>
      </c>
      <c r="B608" s="163"/>
      <c r="C608" s="163"/>
      <c r="D608" s="163"/>
      <c r="E608" s="163"/>
      <c r="F608" s="80"/>
      <c r="G608" s="81"/>
      <c r="H608" s="81"/>
      <c r="I608" s="81"/>
      <c r="J608" s="81"/>
      <c r="K608" s="81"/>
      <c r="L608" s="81"/>
      <c r="M608" s="82"/>
      <c r="AD608" s="66"/>
      <c r="AE608" s="66"/>
      <c r="AF608" s="66"/>
    </row>
    <row r="609" spans="1:32" ht="23.25" hidden="1" customHeight="1" x14ac:dyDescent="0.2">
      <c r="A609" s="76">
        <v>583</v>
      </c>
      <c r="B609" s="163"/>
      <c r="C609" s="163"/>
      <c r="D609" s="163"/>
      <c r="E609" s="163"/>
      <c r="F609" s="80"/>
      <c r="G609" s="81"/>
      <c r="H609" s="81"/>
      <c r="I609" s="81"/>
      <c r="J609" s="81"/>
      <c r="K609" s="81"/>
      <c r="L609" s="81"/>
      <c r="M609" s="82"/>
      <c r="AD609" s="66"/>
      <c r="AE609" s="66"/>
      <c r="AF609" s="66"/>
    </row>
    <row r="610" spans="1:32" ht="23.25" hidden="1" customHeight="1" x14ac:dyDescent="0.2">
      <c r="A610" s="76">
        <v>584</v>
      </c>
      <c r="B610" s="163"/>
      <c r="C610" s="163"/>
      <c r="D610" s="163"/>
      <c r="E610" s="163"/>
      <c r="F610" s="80"/>
      <c r="G610" s="81"/>
      <c r="H610" s="81"/>
      <c r="I610" s="81"/>
      <c r="J610" s="81"/>
      <c r="K610" s="81"/>
      <c r="L610" s="81"/>
      <c r="M610" s="82"/>
      <c r="AD610" s="66"/>
      <c r="AE610" s="66"/>
      <c r="AF610" s="66"/>
    </row>
    <row r="611" spans="1:32" ht="23.25" hidden="1" customHeight="1" x14ac:dyDescent="0.2">
      <c r="A611" s="76">
        <v>585</v>
      </c>
      <c r="B611" s="163"/>
      <c r="C611" s="163"/>
      <c r="D611" s="163"/>
      <c r="E611" s="163"/>
      <c r="F611" s="80"/>
      <c r="G611" s="81"/>
      <c r="H611" s="81"/>
      <c r="I611" s="81"/>
      <c r="J611" s="81"/>
      <c r="K611" s="81"/>
      <c r="L611" s="81"/>
      <c r="M611" s="82"/>
      <c r="AD611" s="66"/>
      <c r="AE611" s="66"/>
      <c r="AF611" s="66"/>
    </row>
    <row r="612" spans="1:32" ht="23.25" hidden="1" customHeight="1" x14ac:dyDescent="0.2">
      <c r="A612" s="76">
        <v>586</v>
      </c>
      <c r="B612" s="163"/>
      <c r="C612" s="163"/>
      <c r="D612" s="163"/>
      <c r="E612" s="163"/>
      <c r="F612" s="80"/>
      <c r="G612" s="81"/>
      <c r="H612" s="81"/>
      <c r="I612" s="81"/>
      <c r="J612" s="81"/>
      <c r="K612" s="81"/>
      <c r="L612" s="81"/>
      <c r="M612" s="82"/>
      <c r="AD612" s="66"/>
      <c r="AE612" s="66"/>
      <c r="AF612" s="66"/>
    </row>
    <row r="613" spans="1:32" ht="23.25" hidden="1" customHeight="1" x14ac:dyDescent="0.2">
      <c r="A613" s="76">
        <v>587</v>
      </c>
      <c r="B613" s="163"/>
      <c r="C613" s="163"/>
      <c r="D613" s="163"/>
      <c r="E613" s="163"/>
      <c r="F613" s="80"/>
      <c r="G613" s="81"/>
      <c r="H613" s="81"/>
      <c r="I613" s="81"/>
      <c r="J613" s="81"/>
      <c r="K613" s="81"/>
      <c r="L613" s="81"/>
      <c r="M613" s="82"/>
      <c r="AD613" s="66"/>
      <c r="AE613" s="66"/>
      <c r="AF613" s="66"/>
    </row>
    <row r="614" spans="1:32" ht="23.25" hidden="1" customHeight="1" x14ac:dyDescent="0.2">
      <c r="A614" s="76">
        <v>588</v>
      </c>
      <c r="B614" s="163"/>
      <c r="C614" s="163"/>
      <c r="D614" s="163"/>
      <c r="E614" s="163"/>
      <c r="F614" s="80"/>
      <c r="G614" s="81"/>
      <c r="H614" s="81"/>
      <c r="I614" s="81"/>
      <c r="J614" s="81"/>
      <c r="K614" s="81"/>
      <c r="L614" s="81"/>
      <c r="M614" s="82"/>
      <c r="AD614" s="66"/>
      <c r="AE614" s="66"/>
      <c r="AF614" s="66"/>
    </row>
    <row r="615" spans="1:32" ht="23.25" hidden="1" customHeight="1" x14ac:dyDescent="0.2">
      <c r="A615" s="76">
        <v>589</v>
      </c>
      <c r="B615" s="163"/>
      <c r="C615" s="163"/>
      <c r="D615" s="163"/>
      <c r="E615" s="163"/>
      <c r="F615" s="80"/>
      <c r="G615" s="81"/>
      <c r="H615" s="81"/>
      <c r="I615" s="81"/>
      <c r="J615" s="81"/>
      <c r="K615" s="81"/>
      <c r="L615" s="81"/>
      <c r="M615" s="82"/>
      <c r="AD615" s="66"/>
      <c r="AE615" s="66"/>
      <c r="AF615" s="66"/>
    </row>
    <row r="616" spans="1:32" ht="23.25" hidden="1" customHeight="1" x14ac:dyDescent="0.2">
      <c r="A616" s="76">
        <v>590</v>
      </c>
      <c r="B616" s="163"/>
      <c r="C616" s="163"/>
      <c r="D616" s="163"/>
      <c r="E616" s="163"/>
      <c r="F616" s="80"/>
      <c r="G616" s="81"/>
      <c r="H616" s="81"/>
      <c r="I616" s="81"/>
      <c r="J616" s="81"/>
      <c r="K616" s="81"/>
      <c r="L616" s="81"/>
      <c r="M616" s="82"/>
      <c r="AD616" s="66"/>
      <c r="AE616" s="66"/>
      <c r="AF616" s="66"/>
    </row>
    <row r="617" spans="1:32" ht="23.25" hidden="1" customHeight="1" x14ac:dyDescent="0.2">
      <c r="A617" s="76">
        <v>591</v>
      </c>
      <c r="B617" s="163"/>
      <c r="C617" s="163"/>
      <c r="D617" s="163"/>
      <c r="E617" s="163"/>
      <c r="F617" s="80"/>
      <c r="G617" s="81"/>
      <c r="H617" s="81"/>
      <c r="I617" s="81"/>
      <c r="J617" s="81"/>
      <c r="K617" s="81"/>
      <c r="L617" s="81"/>
      <c r="M617" s="82"/>
      <c r="AD617" s="66"/>
      <c r="AE617" s="66"/>
      <c r="AF617" s="66"/>
    </row>
    <row r="618" spans="1:32" ht="23.25" hidden="1" customHeight="1" x14ac:dyDescent="0.2">
      <c r="A618" s="76">
        <v>592</v>
      </c>
      <c r="B618" s="163"/>
      <c r="C618" s="163"/>
      <c r="D618" s="163"/>
      <c r="E618" s="163"/>
      <c r="F618" s="80"/>
      <c r="G618" s="81"/>
      <c r="H618" s="81"/>
      <c r="I618" s="81"/>
      <c r="J618" s="81"/>
      <c r="K618" s="81"/>
      <c r="L618" s="81"/>
      <c r="M618" s="82"/>
      <c r="AD618" s="66"/>
      <c r="AE618" s="66"/>
      <c r="AF618" s="66"/>
    </row>
    <row r="619" spans="1:32" ht="23.25" hidden="1" customHeight="1" x14ac:dyDescent="0.2">
      <c r="A619" s="76">
        <v>593</v>
      </c>
      <c r="B619" s="163"/>
      <c r="C619" s="163"/>
      <c r="D619" s="163"/>
      <c r="E619" s="163"/>
      <c r="F619" s="80"/>
      <c r="G619" s="81"/>
      <c r="H619" s="81"/>
      <c r="I619" s="81"/>
      <c r="J619" s="81"/>
      <c r="K619" s="81"/>
      <c r="L619" s="81"/>
      <c r="M619" s="82"/>
      <c r="AD619" s="66"/>
      <c r="AE619" s="66"/>
      <c r="AF619" s="66"/>
    </row>
    <row r="620" spans="1:32" ht="23.25" hidden="1" customHeight="1" x14ac:dyDescent="0.2">
      <c r="A620" s="76">
        <v>594</v>
      </c>
      <c r="B620" s="163"/>
      <c r="C620" s="163"/>
      <c r="D620" s="163"/>
      <c r="E620" s="163"/>
      <c r="F620" s="80"/>
      <c r="G620" s="81"/>
      <c r="H620" s="81"/>
      <c r="I620" s="81"/>
      <c r="J620" s="81"/>
      <c r="K620" s="81"/>
      <c r="L620" s="81"/>
      <c r="M620" s="82"/>
      <c r="AD620" s="66"/>
      <c r="AE620" s="66"/>
      <c r="AF620" s="66"/>
    </row>
    <row r="621" spans="1:32" ht="23.25" hidden="1" customHeight="1" x14ac:dyDescent="0.2">
      <c r="A621" s="76">
        <v>595</v>
      </c>
      <c r="B621" s="163"/>
      <c r="C621" s="163"/>
      <c r="D621" s="163"/>
      <c r="E621" s="163"/>
      <c r="F621" s="80"/>
      <c r="G621" s="81"/>
      <c r="H621" s="81"/>
      <c r="I621" s="81"/>
      <c r="J621" s="81"/>
      <c r="K621" s="81"/>
      <c r="L621" s="81"/>
      <c r="M621" s="82"/>
      <c r="AD621" s="66"/>
      <c r="AE621" s="66"/>
      <c r="AF621" s="66"/>
    </row>
    <row r="622" spans="1:32" ht="23.25" hidden="1" customHeight="1" x14ac:dyDescent="0.2">
      <c r="A622" s="76">
        <v>596</v>
      </c>
      <c r="B622" s="163"/>
      <c r="C622" s="163"/>
      <c r="D622" s="163"/>
      <c r="E622" s="163"/>
      <c r="F622" s="80"/>
      <c r="G622" s="81"/>
      <c r="H622" s="81"/>
      <c r="I622" s="81"/>
      <c r="J622" s="81"/>
      <c r="K622" s="81"/>
      <c r="L622" s="81"/>
      <c r="M622" s="82"/>
      <c r="AD622" s="66"/>
      <c r="AE622" s="66"/>
      <c r="AF622" s="66"/>
    </row>
    <row r="623" spans="1:32" ht="23.25" hidden="1" customHeight="1" x14ac:dyDescent="0.2">
      <c r="A623" s="76">
        <v>597</v>
      </c>
      <c r="B623" s="163"/>
      <c r="C623" s="163"/>
      <c r="D623" s="163"/>
      <c r="E623" s="163"/>
      <c r="F623" s="80"/>
      <c r="G623" s="81"/>
      <c r="H623" s="81"/>
      <c r="I623" s="81"/>
      <c r="J623" s="81"/>
      <c r="K623" s="81"/>
      <c r="L623" s="81"/>
      <c r="M623" s="82"/>
      <c r="AD623" s="66"/>
      <c r="AE623" s="66"/>
      <c r="AF623" s="66"/>
    </row>
    <row r="624" spans="1:32" ht="23.25" hidden="1" customHeight="1" x14ac:dyDescent="0.2">
      <c r="A624" s="76">
        <v>598</v>
      </c>
      <c r="B624" s="163"/>
      <c r="C624" s="163"/>
      <c r="D624" s="163"/>
      <c r="E624" s="163"/>
      <c r="F624" s="80"/>
      <c r="G624" s="81"/>
      <c r="H624" s="81"/>
      <c r="I624" s="81"/>
      <c r="J624" s="81"/>
      <c r="K624" s="81"/>
      <c r="L624" s="81"/>
      <c r="M624" s="82"/>
      <c r="AD624" s="66"/>
      <c r="AE624" s="66"/>
      <c r="AF624" s="66"/>
    </row>
    <row r="625" spans="1:32" ht="23.25" hidden="1" customHeight="1" x14ac:dyDescent="0.2">
      <c r="A625" s="76">
        <v>599</v>
      </c>
      <c r="B625" s="163"/>
      <c r="C625" s="163"/>
      <c r="D625" s="163"/>
      <c r="E625" s="163"/>
      <c r="F625" s="80"/>
      <c r="G625" s="81"/>
      <c r="H625" s="81"/>
      <c r="I625" s="81"/>
      <c r="J625" s="81"/>
      <c r="K625" s="81"/>
      <c r="L625" s="81"/>
      <c r="M625" s="82"/>
      <c r="AD625" s="66"/>
      <c r="AE625" s="66"/>
      <c r="AF625" s="66"/>
    </row>
    <row r="626" spans="1:32" ht="23.25" hidden="1" customHeight="1" x14ac:dyDescent="0.2">
      <c r="A626" s="76">
        <v>600</v>
      </c>
      <c r="B626" s="163"/>
      <c r="C626" s="163"/>
      <c r="D626" s="163"/>
      <c r="E626" s="163"/>
      <c r="F626" s="80"/>
      <c r="G626" s="81"/>
      <c r="H626" s="81"/>
      <c r="I626" s="81"/>
      <c r="J626" s="81"/>
      <c r="K626" s="81"/>
      <c r="L626" s="81"/>
      <c r="M626" s="82"/>
      <c r="AD626" s="66"/>
      <c r="AE626" s="66"/>
      <c r="AF626" s="66"/>
    </row>
    <row r="627" spans="1:32" ht="23.25" hidden="1" customHeight="1" x14ac:dyDescent="0.2">
      <c r="A627" s="76">
        <v>601</v>
      </c>
      <c r="B627" s="163"/>
      <c r="C627" s="163"/>
      <c r="D627" s="163"/>
      <c r="E627" s="163"/>
      <c r="F627" s="80"/>
      <c r="G627" s="81"/>
      <c r="H627" s="81"/>
      <c r="I627" s="81"/>
      <c r="J627" s="81"/>
      <c r="K627" s="81"/>
      <c r="L627" s="81"/>
      <c r="M627" s="82"/>
      <c r="AD627" s="66"/>
      <c r="AE627" s="66"/>
      <c r="AF627" s="66"/>
    </row>
    <row r="628" spans="1:32" ht="23.25" hidden="1" customHeight="1" x14ac:dyDescent="0.2">
      <c r="A628" s="76">
        <v>602</v>
      </c>
      <c r="B628" s="163"/>
      <c r="C628" s="163"/>
      <c r="D628" s="163"/>
      <c r="E628" s="163"/>
      <c r="F628" s="80"/>
      <c r="G628" s="81"/>
      <c r="H628" s="81"/>
      <c r="I628" s="81"/>
      <c r="J628" s="81"/>
      <c r="K628" s="81"/>
      <c r="L628" s="81"/>
      <c r="M628" s="82"/>
      <c r="AD628" s="66"/>
      <c r="AE628" s="66"/>
      <c r="AF628" s="66"/>
    </row>
    <row r="629" spans="1:32" ht="23.25" hidden="1" customHeight="1" x14ac:dyDescent="0.2">
      <c r="A629" s="76">
        <v>603</v>
      </c>
      <c r="B629" s="163"/>
      <c r="C629" s="163"/>
      <c r="D629" s="163"/>
      <c r="E629" s="163"/>
      <c r="F629" s="80"/>
      <c r="G629" s="81"/>
      <c r="H629" s="81"/>
      <c r="I629" s="81"/>
      <c r="J629" s="81"/>
      <c r="K629" s="81"/>
      <c r="L629" s="81"/>
      <c r="M629" s="82"/>
      <c r="AD629" s="66"/>
      <c r="AE629" s="66"/>
      <c r="AF629" s="66"/>
    </row>
    <row r="630" spans="1:32" ht="23.25" hidden="1" customHeight="1" x14ac:dyDescent="0.2">
      <c r="A630" s="76">
        <v>604</v>
      </c>
      <c r="B630" s="163"/>
      <c r="C630" s="163"/>
      <c r="D630" s="163"/>
      <c r="E630" s="163"/>
      <c r="F630" s="80"/>
      <c r="G630" s="81"/>
      <c r="H630" s="81"/>
      <c r="I630" s="81"/>
      <c r="J630" s="81"/>
      <c r="K630" s="81"/>
      <c r="L630" s="81"/>
      <c r="M630" s="82"/>
      <c r="AD630" s="66"/>
      <c r="AE630" s="66"/>
      <c r="AF630" s="66"/>
    </row>
    <row r="631" spans="1:32" ht="23.25" hidden="1" customHeight="1" x14ac:dyDescent="0.2">
      <c r="A631" s="76">
        <v>605</v>
      </c>
      <c r="B631" s="163"/>
      <c r="C631" s="163"/>
      <c r="D631" s="163"/>
      <c r="E631" s="163"/>
      <c r="F631" s="80"/>
      <c r="G631" s="81"/>
      <c r="H631" s="81"/>
      <c r="I631" s="81"/>
      <c r="J631" s="81"/>
      <c r="K631" s="81"/>
      <c r="L631" s="81"/>
      <c r="M631" s="82"/>
      <c r="AD631" s="66"/>
      <c r="AE631" s="66"/>
      <c r="AF631" s="66"/>
    </row>
    <row r="632" spans="1:32" ht="23.25" hidden="1" customHeight="1" x14ac:dyDescent="0.2">
      <c r="A632" s="76">
        <v>606</v>
      </c>
      <c r="B632" s="163"/>
      <c r="C632" s="163"/>
      <c r="D632" s="163"/>
      <c r="E632" s="163"/>
      <c r="F632" s="80"/>
      <c r="G632" s="81"/>
      <c r="H632" s="81"/>
      <c r="I632" s="81"/>
      <c r="J632" s="81"/>
      <c r="K632" s="81"/>
      <c r="L632" s="81"/>
      <c r="M632" s="82"/>
      <c r="AD632" s="66"/>
      <c r="AE632" s="66"/>
      <c r="AF632" s="66"/>
    </row>
    <row r="633" spans="1:32" ht="23.25" hidden="1" customHeight="1" x14ac:dyDescent="0.2">
      <c r="A633" s="76">
        <v>607</v>
      </c>
      <c r="B633" s="163"/>
      <c r="C633" s="163"/>
      <c r="D633" s="163"/>
      <c r="E633" s="163"/>
      <c r="F633" s="80"/>
      <c r="G633" s="81"/>
      <c r="H633" s="81"/>
      <c r="I633" s="81"/>
      <c r="J633" s="81"/>
      <c r="K633" s="81"/>
      <c r="L633" s="81"/>
      <c r="M633" s="82"/>
      <c r="AD633" s="66"/>
      <c r="AE633" s="66"/>
      <c r="AF633" s="66"/>
    </row>
    <row r="634" spans="1:32" ht="23.25" hidden="1" customHeight="1" x14ac:dyDescent="0.2">
      <c r="A634" s="76">
        <v>608</v>
      </c>
      <c r="B634" s="163"/>
      <c r="C634" s="163"/>
      <c r="D634" s="163"/>
      <c r="E634" s="163"/>
      <c r="F634" s="80"/>
      <c r="G634" s="81"/>
      <c r="H634" s="81"/>
      <c r="I634" s="81"/>
      <c r="J634" s="81"/>
      <c r="K634" s="81"/>
      <c r="L634" s="81"/>
      <c r="M634" s="82"/>
      <c r="AD634" s="66"/>
      <c r="AE634" s="66"/>
      <c r="AF634" s="66"/>
    </row>
    <row r="635" spans="1:32" ht="23.25" hidden="1" customHeight="1" x14ac:dyDescent="0.2">
      <c r="A635" s="76">
        <v>609</v>
      </c>
      <c r="B635" s="163"/>
      <c r="C635" s="163"/>
      <c r="D635" s="163"/>
      <c r="E635" s="163"/>
      <c r="F635" s="80"/>
      <c r="G635" s="81"/>
      <c r="H635" s="81"/>
      <c r="I635" s="81"/>
      <c r="J635" s="81"/>
      <c r="K635" s="81"/>
      <c r="L635" s="81"/>
      <c r="M635" s="82"/>
      <c r="AD635" s="66"/>
      <c r="AE635" s="66"/>
      <c r="AF635" s="66"/>
    </row>
    <row r="636" spans="1:32" ht="23.25" hidden="1" customHeight="1" x14ac:dyDescent="0.2">
      <c r="A636" s="76">
        <v>610</v>
      </c>
      <c r="B636" s="163"/>
      <c r="C636" s="163"/>
      <c r="D636" s="163"/>
      <c r="E636" s="163"/>
      <c r="F636" s="80"/>
      <c r="G636" s="81"/>
      <c r="H636" s="81"/>
      <c r="I636" s="81"/>
      <c r="J636" s="81"/>
      <c r="K636" s="81"/>
      <c r="L636" s="81"/>
      <c r="M636" s="82"/>
      <c r="AD636" s="66"/>
      <c r="AE636" s="66"/>
      <c r="AF636" s="66"/>
    </row>
    <row r="637" spans="1:32" ht="23.25" hidden="1" customHeight="1" x14ac:dyDescent="0.2">
      <c r="A637" s="76">
        <v>611</v>
      </c>
      <c r="B637" s="163"/>
      <c r="C637" s="163"/>
      <c r="D637" s="163"/>
      <c r="E637" s="163"/>
      <c r="F637" s="80"/>
      <c r="G637" s="81"/>
      <c r="H637" s="81"/>
      <c r="I637" s="81"/>
      <c r="J637" s="81"/>
      <c r="K637" s="81"/>
      <c r="L637" s="81"/>
      <c r="M637" s="82"/>
      <c r="AD637" s="66"/>
      <c r="AE637" s="66"/>
      <c r="AF637" s="66"/>
    </row>
    <row r="638" spans="1:32" ht="23.25" hidden="1" customHeight="1" x14ac:dyDescent="0.2">
      <c r="A638" s="76">
        <v>612</v>
      </c>
      <c r="B638" s="163"/>
      <c r="C638" s="163"/>
      <c r="D638" s="163"/>
      <c r="E638" s="163"/>
      <c r="F638" s="80"/>
      <c r="G638" s="81"/>
      <c r="H638" s="81"/>
      <c r="I638" s="81"/>
      <c r="J638" s="81"/>
      <c r="K638" s="81"/>
      <c r="L638" s="81"/>
      <c r="M638" s="82"/>
      <c r="AD638" s="66"/>
      <c r="AE638" s="66"/>
      <c r="AF638" s="66"/>
    </row>
    <row r="639" spans="1:32" ht="23.25" hidden="1" customHeight="1" x14ac:dyDescent="0.2">
      <c r="A639" s="76">
        <v>613</v>
      </c>
      <c r="B639" s="163"/>
      <c r="C639" s="163"/>
      <c r="D639" s="163"/>
      <c r="E639" s="163"/>
      <c r="F639" s="80"/>
      <c r="G639" s="81"/>
      <c r="H639" s="81"/>
      <c r="I639" s="81"/>
      <c r="J639" s="81"/>
      <c r="K639" s="81"/>
      <c r="L639" s="81"/>
      <c r="M639" s="82"/>
      <c r="AD639" s="66"/>
      <c r="AE639" s="66"/>
      <c r="AF639" s="66"/>
    </row>
    <row r="640" spans="1:32" ht="23.25" hidden="1" customHeight="1" x14ac:dyDescent="0.2">
      <c r="A640" s="76">
        <v>614</v>
      </c>
      <c r="B640" s="163"/>
      <c r="C640" s="163"/>
      <c r="D640" s="163"/>
      <c r="E640" s="163"/>
      <c r="F640" s="80"/>
      <c r="G640" s="81"/>
      <c r="H640" s="81"/>
      <c r="I640" s="81"/>
      <c r="J640" s="81"/>
      <c r="K640" s="81"/>
      <c r="L640" s="81"/>
      <c r="M640" s="82"/>
      <c r="AD640" s="66"/>
      <c r="AE640" s="66"/>
      <c r="AF640" s="66"/>
    </row>
    <row r="641" spans="1:32" ht="23.25" hidden="1" customHeight="1" x14ac:dyDescent="0.2">
      <c r="A641" s="76">
        <v>615</v>
      </c>
      <c r="B641" s="163"/>
      <c r="C641" s="163"/>
      <c r="D641" s="163"/>
      <c r="E641" s="163"/>
      <c r="F641" s="80"/>
      <c r="G641" s="81"/>
      <c r="H641" s="81"/>
      <c r="I641" s="81"/>
      <c r="J641" s="81"/>
      <c r="K641" s="81"/>
      <c r="L641" s="81"/>
      <c r="M641" s="82"/>
      <c r="AD641" s="66"/>
      <c r="AE641" s="66"/>
      <c r="AF641" s="66"/>
    </row>
    <row r="642" spans="1:32" ht="23.25" hidden="1" customHeight="1" x14ac:dyDescent="0.2">
      <c r="A642" s="76">
        <v>616</v>
      </c>
      <c r="B642" s="163"/>
      <c r="C642" s="163"/>
      <c r="D642" s="163"/>
      <c r="E642" s="163"/>
      <c r="F642" s="80"/>
      <c r="G642" s="81"/>
      <c r="H642" s="81"/>
      <c r="I642" s="81"/>
      <c r="J642" s="81"/>
      <c r="K642" s="81"/>
      <c r="L642" s="81"/>
      <c r="M642" s="82"/>
      <c r="AD642" s="66"/>
      <c r="AE642" s="66"/>
      <c r="AF642" s="66"/>
    </row>
    <row r="643" spans="1:32" ht="23.25" hidden="1" customHeight="1" x14ac:dyDescent="0.2">
      <c r="A643" s="76">
        <v>617</v>
      </c>
      <c r="B643" s="163"/>
      <c r="C643" s="163"/>
      <c r="D643" s="163"/>
      <c r="E643" s="163"/>
      <c r="F643" s="80"/>
      <c r="G643" s="81"/>
      <c r="H643" s="81"/>
      <c r="I643" s="81"/>
      <c r="J643" s="81"/>
      <c r="K643" s="81"/>
      <c r="L643" s="81"/>
      <c r="M643" s="82"/>
      <c r="AD643" s="66"/>
      <c r="AE643" s="66"/>
      <c r="AF643" s="66"/>
    </row>
    <row r="644" spans="1:32" ht="23.25" hidden="1" customHeight="1" x14ac:dyDescent="0.2">
      <c r="A644" s="76">
        <v>618</v>
      </c>
      <c r="B644" s="163"/>
      <c r="C644" s="163"/>
      <c r="D644" s="163"/>
      <c r="E644" s="163"/>
      <c r="F644" s="80"/>
      <c r="G644" s="81"/>
      <c r="H644" s="81"/>
      <c r="I644" s="81"/>
      <c r="J644" s="81"/>
      <c r="K644" s="81"/>
      <c r="L644" s="81"/>
      <c r="M644" s="82"/>
      <c r="AD644" s="66"/>
      <c r="AE644" s="66"/>
      <c r="AF644" s="66"/>
    </row>
    <row r="645" spans="1:32" ht="23.25" hidden="1" customHeight="1" x14ac:dyDescent="0.2">
      <c r="A645" s="76">
        <v>619</v>
      </c>
      <c r="B645" s="163"/>
      <c r="C645" s="163"/>
      <c r="D645" s="163"/>
      <c r="E645" s="163"/>
      <c r="F645" s="80"/>
      <c r="G645" s="81"/>
      <c r="H645" s="81"/>
      <c r="I645" s="81"/>
      <c r="J645" s="81"/>
      <c r="K645" s="81"/>
      <c r="L645" s="81"/>
      <c r="M645" s="82"/>
      <c r="AD645" s="66"/>
      <c r="AE645" s="66"/>
      <c r="AF645" s="66"/>
    </row>
    <row r="646" spans="1:32" ht="23.25" hidden="1" customHeight="1" x14ac:dyDescent="0.2">
      <c r="A646" s="76">
        <v>620</v>
      </c>
      <c r="B646" s="163"/>
      <c r="C646" s="163"/>
      <c r="D646" s="163"/>
      <c r="E646" s="163"/>
      <c r="F646" s="80"/>
      <c r="G646" s="81"/>
      <c r="H646" s="81"/>
      <c r="I646" s="81"/>
      <c r="J646" s="81"/>
      <c r="K646" s="81"/>
      <c r="L646" s="81"/>
      <c r="M646" s="82"/>
      <c r="AD646" s="66"/>
      <c r="AE646" s="66"/>
      <c r="AF646" s="66"/>
    </row>
    <row r="647" spans="1:32" ht="23.25" hidden="1" customHeight="1" x14ac:dyDescent="0.2">
      <c r="A647" s="76">
        <v>621</v>
      </c>
      <c r="B647" s="163"/>
      <c r="C647" s="163"/>
      <c r="D647" s="163"/>
      <c r="E647" s="163"/>
      <c r="F647" s="80"/>
      <c r="G647" s="81"/>
      <c r="H647" s="81"/>
      <c r="I647" s="81"/>
      <c r="J647" s="81"/>
      <c r="K647" s="81"/>
      <c r="L647" s="81"/>
      <c r="M647" s="82"/>
      <c r="AD647" s="66"/>
      <c r="AE647" s="66"/>
      <c r="AF647" s="66"/>
    </row>
    <row r="648" spans="1:32" ht="23.25" hidden="1" customHeight="1" x14ac:dyDescent="0.2">
      <c r="A648" s="76">
        <v>622</v>
      </c>
      <c r="B648" s="163"/>
      <c r="C648" s="163"/>
      <c r="D648" s="163"/>
      <c r="E648" s="163"/>
      <c r="F648" s="80"/>
      <c r="G648" s="81"/>
      <c r="H648" s="81"/>
      <c r="I648" s="81"/>
      <c r="J648" s="81"/>
      <c r="K648" s="81"/>
      <c r="L648" s="81"/>
      <c r="M648" s="82"/>
      <c r="AD648" s="66"/>
      <c r="AE648" s="66"/>
      <c r="AF648" s="66"/>
    </row>
    <row r="649" spans="1:32" ht="23.25" hidden="1" customHeight="1" x14ac:dyDescent="0.2">
      <c r="A649" s="76">
        <v>623</v>
      </c>
      <c r="B649" s="163"/>
      <c r="C649" s="163"/>
      <c r="D649" s="163"/>
      <c r="E649" s="163"/>
      <c r="F649" s="80"/>
      <c r="G649" s="81"/>
      <c r="H649" s="81"/>
      <c r="I649" s="81"/>
      <c r="J649" s="81"/>
      <c r="K649" s="81"/>
      <c r="L649" s="81"/>
      <c r="M649" s="82"/>
      <c r="AD649" s="66"/>
      <c r="AE649" s="66"/>
      <c r="AF649" s="66"/>
    </row>
    <row r="650" spans="1:32" ht="23.25" hidden="1" customHeight="1" x14ac:dyDescent="0.2">
      <c r="A650" s="76">
        <v>624</v>
      </c>
      <c r="B650" s="163"/>
      <c r="C650" s="163"/>
      <c r="D650" s="163"/>
      <c r="E650" s="163"/>
      <c r="F650" s="80"/>
      <c r="G650" s="81"/>
      <c r="H650" s="81"/>
      <c r="I650" s="81"/>
      <c r="J650" s="81"/>
      <c r="K650" s="81"/>
      <c r="L650" s="81"/>
      <c r="M650" s="82"/>
      <c r="AD650" s="66"/>
      <c r="AE650" s="66"/>
      <c r="AF650" s="66"/>
    </row>
    <row r="651" spans="1:32" ht="23.25" hidden="1" customHeight="1" x14ac:dyDescent="0.2">
      <c r="A651" s="76">
        <v>625</v>
      </c>
      <c r="B651" s="163"/>
      <c r="C651" s="163"/>
      <c r="D651" s="163"/>
      <c r="E651" s="163"/>
      <c r="F651" s="80"/>
      <c r="G651" s="81"/>
      <c r="H651" s="81"/>
      <c r="I651" s="81"/>
      <c r="J651" s="81"/>
      <c r="K651" s="81"/>
      <c r="L651" s="81"/>
      <c r="M651" s="82"/>
      <c r="AD651" s="66"/>
      <c r="AE651" s="66"/>
      <c r="AF651" s="66"/>
    </row>
    <row r="652" spans="1:32" ht="23.25" hidden="1" customHeight="1" x14ac:dyDescent="0.2">
      <c r="A652" s="76">
        <v>626</v>
      </c>
      <c r="B652" s="163"/>
      <c r="C652" s="163"/>
      <c r="D652" s="163"/>
      <c r="E652" s="163"/>
      <c r="F652" s="80"/>
      <c r="G652" s="81"/>
      <c r="H652" s="81"/>
      <c r="I652" s="81"/>
      <c r="J652" s="81"/>
      <c r="K652" s="81"/>
      <c r="L652" s="81"/>
      <c r="M652" s="82"/>
      <c r="AD652" s="66"/>
      <c r="AE652" s="66"/>
      <c r="AF652" s="66"/>
    </row>
    <row r="653" spans="1:32" ht="23.25" hidden="1" customHeight="1" x14ac:dyDescent="0.2">
      <c r="A653" s="76">
        <v>627</v>
      </c>
      <c r="B653" s="163"/>
      <c r="C653" s="163"/>
      <c r="D653" s="163"/>
      <c r="E653" s="163"/>
      <c r="F653" s="80"/>
      <c r="G653" s="81"/>
      <c r="H653" s="81"/>
      <c r="I653" s="81"/>
      <c r="J653" s="81"/>
      <c r="K653" s="81"/>
      <c r="L653" s="81"/>
      <c r="M653" s="82"/>
      <c r="AD653" s="66"/>
      <c r="AE653" s="66"/>
      <c r="AF653" s="66"/>
    </row>
    <row r="654" spans="1:32" ht="23.25" hidden="1" customHeight="1" x14ac:dyDescent="0.2">
      <c r="A654" s="76">
        <v>628</v>
      </c>
      <c r="B654" s="163"/>
      <c r="C654" s="163"/>
      <c r="D654" s="163"/>
      <c r="E654" s="163"/>
      <c r="F654" s="80"/>
      <c r="G654" s="81"/>
      <c r="H654" s="81"/>
      <c r="I654" s="81"/>
      <c r="J654" s="81"/>
      <c r="K654" s="81"/>
      <c r="L654" s="81"/>
      <c r="M654" s="82"/>
      <c r="AD654" s="66"/>
      <c r="AE654" s="66"/>
      <c r="AF654" s="66"/>
    </row>
    <row r="655" spans="1:32" ht="23.25" hidden="1" customHeight="1" x14ac:dyDescent="0.2">
      <c r="A655" s="76">
        <v>629</v>
      </c>
      <c r="B655" s="163"/>
      <c r="C655" s="163"/>
      <c r="D655" s="163"/>
      <c r="E655" s="163"/>
      <c r="F655" s="80"/>
      <c r="G655" s="81"/>
      <c r="H655" s="81"/>
      <c r="I655" s="81"/>
      <c r="J655" s="81"/>
      <c r="K655" s="81"/>
      <c r="L655" s="81"/>
      <c r="M655" s="82"/>
      <c r="AD655" s="66"/>
      <c r="AE655" s="66"/>
      <c r="AF655" s="66"/>
    </row>
    <row r="656" spans="1:32" ht="23.25" hidden="1" customHeight="1" x14ac:dyDescent="0.2">
      <c r="A656" s="76">
        <v>630</v>
      </c>
      <c r="B656" s="163"/>
      <c r="C656" s="163"/>
      <c r="D656" s="163"/>
      <c r="E656" s="163"/>
      <c r="F656" s="80"/>
      <c r="G656" s="81"/>
      <c r="H656" s="81"/>
      <c r="I656" s="81"/>
      <c r="J656" s="81"/>
      <c r="K656" s="81"/>
      <c r="L656" s="81"/>
      <c r="M656" s="82"/>
      <c r="AD656" s="66"/>
      <c r="AE656" s="66"/>
      <c r="AF656" s="66"/>
    </row>
    <row r="657" spans="1:32" ht="23.25" hidden="1" customHeight="1" x14ac:dyDescent="0.2">
      <c r="A657" s="76">
        <v>631</v>
      </c>
      <c r="B657" s="163"/>
      <c r="C657" s="163"/>
      <c r="D657" s="163"/>
      <c r="E657" s="163"/>
      <c r="F657" s="80"/>
      <c r="G657" s="81"/>
      <c r="H657" s="81"/>
      <c r="I657" s="81"/>
      <c r="J657" s="81"/>
      <c r="K657" s="81"/>
      <c r="L657" s="81"/>
      <c r="M657" s="82"/>
      <c r="AD657" s="66"/>
      <c r="AE657" s="66"/>
      <c r="AF657" s="66"/>
    </row>
    <row r="658" spans="1:32" ht="23.25" hidden="1" customHeight="1" x14ac:dyDescent="0.2">
      <c r="A658" s="76">
        <v>632</v>
      </c>
      <c r="B658" s="163"/>
      <c r="C658" s="163"/>
      <c r="D658" s="163"/>
      <c r="E658" s="163"/>
      <c r="F658" s="80"/>
      <c r="G658" s="81"/>
      <c r="H658" s="81"/>
      <c r="I658" s="81"/>
      <c r="J658" s="81"/>
      <c r="K658" s="81"/>
      <c r="L658" s="81"/>
      <c r="M658" s="82"/>
      <c r="AD658" s="66"/>
      <c r="AE658" s="66"/>
      <c r="AF658" s="66"/>
    </row>
    <row r="659" spans="1:32" ht="23.25" hidden="1" customHeight="1" x14ac:dyDescent="0.2">
      <c r="A659" s="76">
        <v>633</v>
      </c>
      <c r="B659" s="163"/>
      <c r="C659" s="163"/>
      <c r="D659" s="163"/>
      <c r="E659" s="163"/>
      <c r="F659" s="80"/>
      <c r="G659" s="81"/>
      <c r="H659" s="81"/>
      <c r="I659" s="81"/>
      <c r="J659" s="81"/>
      <c r="K659" s="81"/>
      <c r="L659" s="81"/>
      <c r="M659" s="82"/>
      <c r="AD659" s="66"/>
      <c r="AE659" s="66"/>
      <c r="AF659" s="66"/>
    </row>
    <row r="660" spans="1:32" ht="23.25" hidden="1" customHeight="1" x14ac:dyDescent="0.2">
      <c r="A660" s="76">
        <v>634</v>
      </c>
      <c r="B660" s="163"/>
      <c r="C660" s="163"/>
      <c r="D660" s="163"/>
      <c r="E660" s="163"/>
      <c r="F660" s="80"/>
      <c r="G660" s="81"/>
      <c r="H660" s="81"/>
      <c r="I660" s="81"/>
      <c r="J660" s="81"/>
      <c r="K660" s="81"/>
      <c r="L660" s="81"/>
      <c r="M660" s="82"/>
      <c r="AD660" s="66"/>
      <c r="AE660" s="66"/>
      <c r="AF660" s="66"/>
    </row>
    <row r="661" spans="1:32" ht="23.25" hidden="1" customHeight="1" x14ac:dyDescent="0.2">
      <c r="A661" s="76">
        <v>635</v>
      </c>
      <c r="B661" s="163"/>
      <c r="C661" s="163"/>
      <c r="D661" s="163"/>
      <c r="E661" s="163"/>
      <c r="F661" s="80"/>
      <c r="G661" s="81"/>
      <c r="H661" s="81"/>
      <c r="I661" s="81"/>
      <c r="J661" s="81"/>
      <c r="K661" s="81"/>
      <c r="L661" s="81"/>
      <c r="M661" s="82"/>
      <c r="AD661" s="66"/>
      <c r="AE661" s="66"/>
      <c r="AF661" s="66"/>
    </row>
    <row r="662" spans="1:32" ht="23.25" hidden="1" customHeight="1" x14ac:dyDescent="0.2">
      <c r="A662" s="76">
        <v>636</v>
      </c>
      <c r="B662" s="163"/>
      <c r="C662" s="163"/>
      <c r="D662" s="163"/>
      <c r="E662" s="163"/>
      <c r="F662" s="80"/>
      <c r="G662" s="81"/>
      <c r="H662" s="81"/>
      <c r="I662" s="81"/>
      <c r="J662" s="81"/>
      <c r="K662" s="81"/>
      <c r="L662" s="81"/>
      <c r="M662" s="82"/>
      <c r="AD662" s="66"/>
      <c r="AE662" s="66"/>
      <c r="AF662" s="66"/>
    </row>
    <row r="663" spans="1:32" ht="23.25" hidden="1" customHeight="1" x14ac:dyDescent="0.2">
      <c r="A663" s="76">
        <v>637</v>
      </c>
      <c r="B663" s="163"/>
      <c r="C663" s="163"/>
      <c r="D663" s="163"/>
      <c r="E663" s="163"/>
      <c r="F663" s="80"/>
      <c r="G663" s="81"/>
      <c r="H663" s="81"/>
      <c r="I663" s="81"/>
      <c r="J663" s="81"/>
      <c r="K663" s="81"/>
      <c r="L663" s="81"/>
      <c r="M663" s="82"/>
      <c r="AD663" s="66"/>
      <c r="AE663" s="66"/>
      <c r="AF663" s="66"/>
    </row>
    <row r="664" spans="1:32" ht="23.25" hidden="1" customHeight="1" x14ac:dyDescent="0.2">
      <c r="A664" s="76">
        <v>638</v>
      </c>
      <c r="B664" s="163"/>
      <c r="C664" s="163"/>
      <c r="D664" s="163"/>
      <c r="E664" s="163"/>
      <c r="F664" s="80"/>
      <c r="G664" s="81"/>
      <c r="H664" s="81"/>
      <c r="I664" s="81"/>
      <c r="J664" s="81"/>
      <c r="K664" s="81"/>
      <c r="L664" s="81"/>
      <c r="M664" s="82"/>
      <c r="AD664" s="66"/>
      <c r="AE664" s="66"/>
      <c r="AF664" s="66"/>
    </row>
    <row r="665" spans="1:32" ht="23.25" hidden="1" customHeight="1" x14ac:dyDescent="0.2">
      <c r="A665" s="76">
        <v>639</v>
      </c>
      <c r="B665" s="163"/>
      <c r="C665" s="163"/>
      <c r="D665" s="163"/>
      <c r="E665" s="163"/>
      <c r="F665" s="80"/>
      <c r="G665" s="81"/>
      <c r="H665" s="81"/>
      <c r="I665" s="81"/>
      <c r="J665" s="81"/>
      <c r="K665" s="81"/>
      <c r="L665" s="81"/>
      <c r="M665" s="82"/>
      <c r="AD665" s="66"/>
      <c r="AE665" s="66"/>
      <c r="AF665" s="66"/>
    </row>
    <row r="666" spans="1:32" ht="23.25" hidden="1" customHeight="1" x14ac:dyDescent="0.2">
      <c r="A666" s="76">
        <v>640</v>
      </c>
      <c r="B666" s="163"/>
      <c r="C666" s="163"/>
      <c r="D666" s="163"/>
      <c r="E666" s="163"/>
      <c r="F666" s="80"/>
      <c r="G666" s="81"/>
      <c r="H666" s="81"/>
      <c r="I666" s="81"/>
      <c r="J666" s="81"/>
      <c r="K666" s="81"/>
      <c r="L666" s="81"/>
      <c r="M666" s="82"/>
      <c r="AD666" s="66"/>
      <c r="AE666" s="66"/>
      <c r="AF666" s="66"/>
    </row>
    <row r="667" spans="1:32" ht="23.25" hidden="1" customHeight="1" x14ac:dyDescent="0.2">
      <c r="A667" s="76">
        <v>641</v>
      </c>
      <c r="B667" s="163"/>
      <c r="C667" s="163"/>
      <c r="D667" s="163"/>
      <c r="E667" s="163"/>
      <c r="F667" s="80"/>
      <c r="G667" s="81"/>
      <c r="H667" s="81"/>
      <c r="I667" s="81"/>
      <c r="J667" s="81"/>
      <c r="K667" s="81"/>
      <c r="L667" s="81"/>
      <c r="M667" s="82"/>
      <c r="AD667" s="66"/>
      <c r="AE667" s="66"/>
      <c r="AF667" s="66"/>
    </row>
    <row r="668" spans="1:32" ht="23.25" hidden="1" customHeight="1" x14ac:dyDescent="0.2">
      <c r="A668" s="76">
        <v>642</v>
      </c>
      <c r="B668" s="163"/>
      <c r="C668" s="163"/>
      <c r="D668" s="163"/>
      <c r="E668" s="163"/>
      <c r="F668" s="80"/>
      <c r="G668" s="81"/>
      <c r="H668" s="81"/>
      <c r="I668" s="81"/>
      <c r="J668" s="81"/>
      <c r="K668" s="81"/>
      <c r="L668" s="81"/>
      <c r="M668" s="82"/>
      <c r="AD668" s="66"/>
      <c r="AE668" s="66"/>
      <c r="AF668" s="66"/>
    </row>
    <row r="669" spans="1:32" ht="23.25" hidden="1" customHeight="1" x14ac:dyDescent="0.2">
      <c r="A669" s="76">
        <v>643</v>
      </c>
      <c r="B669" s="163"/>
      <c r="C669" s="163"/>
      <c r="D669" s="163"/>
      <c r="E669" s="163"/>
      <c r="F669" s="80"/>
      <c r="G669" s="81"/>
      <c r="H669" s="81"/>
      <c r="I669" s="81"/>
      <c r="J669" s="81"/>
      <c r="K669" s="81"/>
      <c r="L669" s="81"/>
      <c r="M669" s="82"/>
      <c r="AD669" s="66"/>
      <c r="AE669" s="66"/>
      <c r="AF669" s="66"/>
    </row>
    <row r="670" spans="1:32" ht="23.25" hidden="1" customHeight="1" x14ac:dyDescent="0.2">
      <c r="A670" s="76">
        <v>644</v>
      </c>
      <c r="B670" s="163"/>
      <c r="C670" s="163"/>
      <c r="D670" s="163"/>
      <c r="E670" s="163"/>
      <c r="F670" s="80"/>
      <c r="G670" s="81"/>
      <c r="H670" s="81"/>
      <c r="I670" s="81"/>
      <c r="J670" s="81"/>
      <c r="K670" s="81"/>
      <c r="L670" s="81"/>
      <c r="M670" s="82"/>
      <c r="AD670" s="66"/>
      <c r="AE670" s="66"/>
      <c r="AF670" s="66"/>
    </row>
    <row r="671" spans="1:32" ht="23.25" hidden="1" customHeight="1" x14ac:dyDescent="0.2">
      <c r="A671" s="76">
        <v>645</v>
      </c>
      <c r="B671" s="163"/>
      <c r="C671" s="163"/>
      <c r="D671" s="163"/>
      <c r="E671" s="163"/>
      <c r="F671" s="80"/>
      <c r="G671" s="81"/>
      <c r="H671" s="81"/>
      <c r="I671" s="81"/>
      <c r="J671" s="81"/>
      <c r="K671" s="81"/>
      <c r="L671" s="81"/>
      <c r="M671" s="82"/>
      <c r="AD671" s="66"/>
      <c r="AE671" s="66"/>
      <c r="AF671" s="66"/>
    </row>
    <row r="672" spans="1:32" ht="23.25" hidden="1" customHeight="1" x14ac:dyDescent="0.2">
      <c r="A672" s="76">
        <v>646</v>
      </c>
      <c r="B672" s="163"/>
      <c r="C672" s="163"/>
      <c r="D672" s="163"/>
      <c r="E672" s="163"/>
      <c r="F672" s="80"/>
      <c r="G672" s="81"/>
      <c r="H672" s="81"/>
      <c r="I672" s="81"/>
      <c r="J672" s="81"/>
      <c r="K672" s="81"/>
      <c r="L672" s="81"/>
      <c r="M672" s="82"/>
      <c r="AD672" s="66"/>
      <c r="AE672" s="66"/>
      <c r="AF672" s="66"/>
    </row>
    <row r="673" spans="1:32" ht="23.25" hidden="1" customHeight="1" x14ac:dyDescent="0.2">
      <c r="A673" s="76">
        <v>647</v>
      </c>
      <c r="B673" s="163"/>
      <c r="C673" s="163"/>
      <c r="D673" s="163"/>
      <c r="E673" s="163"/>
      <c r="F673" s="80"/>
      <c r="G673" s="81"/>
      <c r="H673" s="81"/>
      <c r="I673" s="81"/>
      <c r="J673" s="81"/>
      <c r="K673" s="81"/>
      <c r="L673" s="81"/>
      <c r="M673" s="82"/>
      <c r="AD673" s="66"/>
      <c r="AE673" s="66"/>
      <c r="AF673" s="66"/>
    </row>
    <row r="674" spans="1:32" ht="23.25" hidden="1" customHeight="1" x14ac:dyDescent="0.2">
      <c r="A674" s="76">
        <v>648</v>
      </c>
      <c r="B674" s="163"/>
      <c r="C674" s="163"/>
      <c r="D674" s="163"/>
      <c r="E674" s="163"/>
      <c r="F674" s="80"/>
      <c r="G674" s="81"/>
      <c r="H674" s="81"/>
      <c r="I674" s="81"/>
      <c r="J674" s="81"/>
      <c r="K674" s="81"/>
      <c r="L674" s="81"/>
      <c r="M674" s="82"/>
      <c r="AD674" s="66"/>
      <c r="AE674" s="66"/>
      <c r="AF674" s="66"/>
    </row>
    <row r="675" spans="1:32" ht="23.25" hidden="1" customHeight="1" x14ac:dyDescent="0.2">
      <c r="A675" s="76">
        <v>649</v>
      </c>
      <c r="B675" s="163"/>
      <c r="C675" s="163"/>
      <c r="D675" s="163"/>
      <c r="E675" s="163"/>
      <c r="F675" s="80"/>
      <c r="G675" s="81"/>
      <c r="H675" s="81"/>
      <c r="I675" s="81"/>
      <c r="J675" s="81"/>
      <c r="K675" s="81"/>
      <c r="L675" s="81"/>
      <c r="M675" s="82"/>
      <c r="AD675" s="66"/>
      <c r="AE675" s="66"/>
      <c r="AF675" s="66"/>
    </row>
    <row r="676" spans="1:32" ht="23.25" hidden="1" customHeight="1" x14ac:dyDescent="0.2">
      <c r="A676" s="76">
        <v>650</v>
      </c>
      <c r="B676" s="163"/>
      <c r="C676" s="163"/>
      <c r="D676" s="163"/>
      <c r="E676" s="163"/>
      <c r="F676" s="80"/>
      <c r="G676" s="81"/>
      <c r="H676" s="81"/>
      <c r="I676" s="81"/>
      <c r="J676" s="81"/>
      <c r="K676" s="81"/>
      <c r="L676" s="81"/>
      <c r="M676" s="82"/>
      <c r="AD676" s="66"/>
      <c r="AE676" s="66"/>
      <c r="AF676" s="66"/>
    </row>
    <row r="677" spans="1:32" ht="23.25" hidden="1" customHeight="1" x14ac:dyDescent="0.2">
      <c r="A677" s="76">
        <v>651</v>
      </c>
      <c r="B677" s="163"/>
      <c r="C677" s="163"/>
      <c r="D677" s="163"/>
      <c r="E677" s="163"/>
      <c r="F677" s="80"/>
      <c r="G677" s="81"/>
      <c r="H677" s="81"/>
      <c r="I677" s="81"/>
      <c r="J677" s="81"/>
      <c r="K677" s="81"/>
      <c r="L677" s="81"/>
      <c r="M677" s="82"/>
      <c r="AD677" s="66"/>
      <c r="AE677" s="66"/>
      <c r="AF677" s="66"/>
    </row>
    <row r="678" spans="1:32" ht="23.25" hidden="1" customHeight="1" x14ac:dyDescent="0.2">
      <c r="A678" s="76">
        <v>652</v>
      </c>
      <c r="B678" s="163"/>
      <c r="C678" s="163"/>
      <c r="D678" s="163"/>
      <c r="E678" s="163"/>
      <c r="F678" s="80"/>
      <c r="G678" s="81"/>
      <c r="H678" s="81"/>
      <c r="I678" s="81"/>
      <c r="J678" s="81"/>
      <c r="K678" s="81"/>
      <c r="L678" s="81"/>
      <c r="M678" s="82"/>
      <c r="AD678" s="66"/>
      <c r="AE678" s="66"/>
      <c r="AF678" s="66"/>
    </row>
    <row r="679" spans="1:32" ht="23.25" hidden="1" customHeight="1" x14ac:dyDescent="0.2">
      <c r="A679" s="76">
        <v>653</v>
      </c>
      <c r="B679" s="163"/>
      <c r="C679" s="163"/>
      <c r="D679" s="163"/>
      <c r="E679" s="163"/>
      <c r="F679" s="80"/>
      <c r="G679" s="81"/>
      <c r="H679" s="81"/>
      <c r="I679" s="81"/>
      <c r="J679" s="81"/>
      <c r="K679" s="81"/>
      <c r="L679" s="81"/>
      <c r="M679" s="82"/>
      <c r="AD679" s="66"/>
      <c r="AE679" s="66"/>
      <c r="AF679" s="66"/>
    </row>
    <row r="680" spans="1:32" ht="23.25" hidden="1" customHeight="1" x14ac:dyDescent="0.2">
      <c r="A680" s="76">
        <v>654</v>
      </c>
      <c r="B680" s="163"/>
      <c r="C680" s="163"/>
      <c r="D680" s="163"/>
      <c r="E680" s="163"/>
      <c r="F680" s="80"/>
      <c r="G680" s="81"/>
      <c r="H680" s="81"/>
      <c r="I680" s="81"/>
      <c r="J680" s="81"/>
      <c r="K680" s="81"/>
      <c r="L680" s="81"/>
      <c r="M680" s="82"/>
      <c r="AD680" s="66"/>
      <c r="AE680" s="66"/>
      <c r="AF680" s="66"/>
    </row>
    <row r="681" spans="1:32" ht="23.25" hidden="1" customHeight="1" x14ac:dyDescent="0.2">
      <c r="A681" s="76">
        <v>655</v>
      </c>
      <c r="B681" s="163"/>
      <c r="C681" s="163"/>
      <c r="D681" s="163"/>
      <c r="E681" s="163"/>
      <c r="F681" s="80"/>
      <c r="G681" s="81"/>
      <c r="H681" s="81"/>
      <c r="I681" s="81"/>
      <c r="J681" s="81"/>
      <c r="K681" s="81"/>
      <c r="L681" s="81"/>
      <c r="M681" s="82"/>
      <c r="AD681" s="66"/>
      <c r="AE681" s="66"/>
      <c r="AF681" s="66"/>
    </row>
    <row r="682" spans="1:32" ht="23.25" hidden="1" customHeight="1" x14ac:dyDescent="0.2">
      <c r="A682" s="76">
        <v>656</v>
      </c>
      <c r="B682" s="163"/>
      <c r="C682" s="163"/>
      <c r="D682" s="163"/>
      <c r="E682" s="163"/>
      <c r="F682" s="80"/>
      <c r="G682" s="81"/>
      <c r="H682" s="81"/>
      <c r="I682" s="81"/>
      <c r="J682" s="81"/>
      <c r="K682" s="81"/>
      <c r="L682" s="81"/>
      <c r="M682" s="82"/>
      <c r="AD682" s="66"/>
      <c r="AE682" s="66"/>
      <c r="AF682" s="66"/>
    </row>
    <row r="683" spans="1:32" ht="23.25" hidden="1" customHeight="1" x14ac:dyDescent="0.2">
      <c r="A683" s="76">
        <v>657</v>
      </c>
      <c r="B683" s="163"/>
      <c r="C683" s="163"/>
      <c r="D683" s="163"/>
      <c r="E683" s="163"/>
      <c r="F683" s="80"/>
      <c r="G683" s="81"/>
      <c r="H683" s="81"/>
      <c r="I683" s="81"/>
      <c r="J683" s="81"/>
      <c r="K683" s="81"/>
      <c r="L683" s="81"/>
      <c r="M683" s="82"/>
      <c r="AD683" s="66"/>
      <c r="AE683" s="66"/>
      <c r="AF683" s="66"/>
    </row>
    <row r="684" spans="1:32" ht="23.25" hidden="1" customHeight="1" x14ac:dyDescent="0.2">
      <c r="A684" s="76">
        <v>658</v>
      </c>
      <c r="B684" s="163"/>
      <c r="C684" s="163"/>
      <c r="D684" s="163"/>
      <c r="E684" s="163"/>
      <c r="F684" s="80"/>
      <c r="G684" s="81"/>
      <c r="H684" s="81"/>
      <c r="I684" s="81"/>
      <c r="J684" s="81"/>
      <c r="K684" s="81"/>
      <c r="L684" s="81"/>
      <c r="M684" s="82"/>
      <c r="AD684" s="66"/>
      <c r="AE684" s="66"/>
      <c r="AF684" s="66"/>
    </row>
    <row r="685" spans="1:32" ht="23.25" hidden="1" customHeight="1" x14ac:dyDescent="0.2">
      <c r="A685" s="76">
        <v>659</v>
      </c>
      <c r="B685" s="163"/>
      <c r="C685" s="163"/>
      <c r="D685" s="163"/>
      <c r="E685" s="163"/>
      <c r="F685" s="80"/>
      <c r="G685" s="81"/>
      <c r="H685" s="81"/>
      <c r="I685" s="81"/>
      <c r="J685" s="81"/>
      <c r="K685" s="81"/>
      <c r="L685" s="81"/>
      <c r="M685" s="82"/>
      <c r="AD685" s="66"/>
      <c r="AE685" s="66"/>
      <c r="AF685" s="66"/>
    </row>
    <row r="686" spans="1:32" ht="23.25" hidden="1" customHeight="1" x14ac:dyDescent="0.2">
      <c r="A686" s="76">
        <v>660</v>
      </c>
      <c r="B686" s="163"/>
      <c r="C686" s="163"/>
      <c r="D686" s="163"/>
      <c r="E686" s="163"/>
      <c r="F686" s="80"/>
      <c r="G686" s="81"/>
      <c r="H686" s="81"/>
      <c r="I686" s="81"/>
      <c r="J686" s="81"/>
      <c r="K686" s="81"/>
      <c r="L686" s="81"/>
      <c r="M686" s="82"/>
      <c r="AD686" s="66"/>
      <c r="AE686" s="66"/>
      <c r="AF686" s="66"/>
    </row>
    <row r="687" spans="1:32" ht="23.25" hidden="1" customHeight="1" x14ac:dyDescent="0.2">
      <c r="A687" s="76">
        <v>661</v>
      </c>
      <c r="B687" s="163"/>
      <c r="C687" s="163"/>
      <c r="D687" s="163"/>
      <c r="E687" s="163"/>
      <c r="F687" s="80"/>
      <c r="G687" s="81"/>
      <c r="H687" s="81"/>
      <c r="I687" s="81"/>
      <c r="J687" s="81"/>
      <c r="K687" s="81"/>
      <c r="L687" s="81"/>
      <c r="M687" s="82"/>
      <c r="AD687" s="66"/>
      <c r="AE687" s="66"/>
      <c r="AF687" s="66"/>
    </row>
    <row r="688" spans="1:32" ht="23.25" hidden="1" customHeight="1" x14ac:dyDescent="0.2">
      <c r="A688" s="76">
        <v>662</v>
      </c>
      <c r="B688" s="163"/>
      <c r="C688" s="163"/>
      <c r="D688" s="163"/>
      <c r="E688" s="163"/>
      <c r="F688" s="80"/>
      <c r="G688" s="81"/>
      <c r="H688" s="81"/>
      <c r="I688" s="81"/>
      <c r="J688" s="81"/>
      <c r="K688" s="81"/>
      <c r="L688" s="81"/>
      <c r="M688" s="82"/>
      <c r="AD688" s="66"/>
      <c r="AE688" s="66"/>
      <c r="AF688" s="66"/>
    </row>
    <row r="689" spans="1:32" ht="23.25" hidden="1" customHeight="1" x14ac:dyDescent="0.2">
      <c r="A689" s="76">
        <v>663</v>
      </c>
      <c r="B689" s="163"/>
      <c r="C689" s="163"/>
      <c r="D689" s="163"/>
      <c r="E689" s="163"/>
      <c r="F689" s="80"/>
      <c r="G689" s="81"/>
      <c r="H689" s="81"/>
      <c r="I689" s="81"/>
      <c r="J689" s="81"/>
      <c r="K689" s="81"/>
      <c r="L689" s="81"/>
      <c r="M689" s="82"/>
      <c r="AD689" s="66"/>
      <c r="AE689" s="66"/>
      <c r="AF689" s="66"/>
    </row>
    <row r="690" spans="1:32" ht="23.25" hidden="1" customHeight="1" x14ac:dyDescent="0.2">
      <c r="A690" s="76">
        <v>664</v>
      </c>
      <c r="B690" s="163"/>
      <c r="C690" s="163"/>
      <c r="D690" s="163"/>
      <c r="E690" s="163"/>
      <c r="F690" s="80"/>
      <c r="G690" s="81"/>
      <c r="H690" s="81"/>
      <c r="I690" s="81"/>
      <c r="J690" s="81"/>
      <c r="K690" s="81"/>
      <c r="L690" s="81"/>
      <c r="M690" s="82"/>
      <c r="AD690" s="66"/>
      <c r="AE690" s="66"/>
      <c r="AF690" s="66"/>
    </row>
    <row r="691" spans="1:32" ht="23.25" hidden="1" customHeight="1" x14ac:dyDescent="0.2">
      <c r="A691" s="76">
        <v>665</v>
      </c>
      <c r="B691" s="163"/>
      <c r="C691" s="163"/>
      <c r="D691" s="163"/>
      <c r="E691" s="163"/>
      <c r="F691" s="80"/>
      <c r="G691" s="81"/>
      <c r="H691" s="81"/>
      <c r="I691" s="81"/>
      <c r="J691" s="81"/>
      <c r="K691" s="81"/>
      <c r="L691" s="81"/>
      <c r="M691" s="82"/>
      <c r="AD691" s="66"/>
      <c r="AE691" s="66"/>
      <c r="AF691" s="66"/>
    </row>
    <row r="692" spans="1:32" ht="23.25" hidden="1" customHeight="1" x14ac:dyDescent="0.2">
      <c r="A692" s="76">
        <v>666</v>
      </c>
      <c r="B692" s="163"/>
      <c r="C692" s="163"/>
      <c r="D692" s="163"/>
      <c r="E692" s="163"/>
      <c r="F692" s="80"/>
      <c r="G692" s="81"/>
      <c r="H692" s="81"/>
      <c r="I692" s="81"/>
      <c r="J692" s="81"/>
      <c r="K692" s="81"/>
      <c r="L692" s="81"/>
      <c r="M692" s="82"/>
      <c r="AD692" s="66"/>
      <c r="AE692" s="66"/>
      <c r="AF692" s="66"/>
    </row>
    <row r="693" spans="1:32" ht="23.25" hidden="1" customHeight="1" x14ac:dyDescent="0.2">
      <c r="A693" s="76">
        <v>667</v>
      </c>
      <c r="B693" s="163"/>
      <c r="C693" s="163"/>
      <c r="D693" s="163"/>
      <c r="E693" s="163"/>
      <c r="F693" s="80"/>
      <c r="G693" s="81"/>
      <c r="H693" s="81"/>
      <c r="I693" s="81"/>
      <c r="J693" s="81"/>
      <c r="K693" s="81"/>
      <c r="L693" s="81"/>
      <c r="M693" s="82"/>
      <c r="AD693" s="66"/>
      <c r="AE693" s="66"/>
      <c r="AF693" s="66"/>
    </row>
    <row r="694" spans="1:32" ht="23.25" hidden="1" customHeight="1" x14ac:dyDescent="0.2">
      <c r="A694" s="76">
        <v>668</v>
      </c>
      <c r="B694" s="163"/>
      <c r="C694" s="163"/>
      <c r="D694" s="163"/>
      <c r="E694" s="163"/>
      <c r="F694" s="80"/>
      <c r="G694" s="81"/>
      <c r="H694" s="81"/>
      <c r="I694" s="81"/>
      <c r="J694" s="81"/>
      <c r="K694" s="81"/>
      <c r="L694" s="81"/>
      <c r="M694" s="82"/>
      <c r="AD694" s="66"/>
      <c r="AE694" s="66"/>
      <c r="AF694" s="66"/>
    </row>
    <row r="695" spans="1:32" ht="23.25" hidden="1" customHeight="1" x14ac:dyDescent="0.2">
      <c r="A695" s="76">
        <v>669</v>
      </c>
      <c r="B695" s="163"/>
      <c r="C695" s="163"/>
      <c r="D695" s="163"/>
      <c r="E695" s="163"/>
      <c r="F695" s="80"/>
      <c r="G695" s="81"/>
      <c r="H695" s="81"/>
      <c r="I695" s="81"/>
      <c r="J695" s="81"/>
      <c r="K695" s="81"/>
      <c r="L695" s="81"/>
      <c r="M695" s="82"/>
      <c r="AD695" s="66"/>
      <c r="AE695" s="66"/>
      <c r="AF695" s="66"/>
    </row>
    <row r="696" spans="1:32" ht="23.25" hidden="1" customHeight="1" x14ac:dyDescent="0.2">
      <c r="A696" s="76">
        <v>670</v>
      </c>
      <c r="B696" s="163"/>
      <c r="C696" s="163"/>
      <c r="D696" s="163"/>
      <c r="E696" s="163"/>
      <c r="F696" s="80"/>
      <c r="G696" s="81"/>
      <c r="H696" s="81"/>
      <c r="I696" s="81"/>
      <c r="J696" s="81"/>
      <c r="K696" s="81"/>
      <c r="L696" s="81"/>
      <c r="M696" s="82"/>
      <c r="AD696" s="66"/>
      <c r="AE696" s="66"/>
      <c r="AF696" s="66"/>
    </row>
    <row r="697" spans="1:32" ht="23.25" hidden="1" customHeight="1" x14ac:dyDescent="0.2">
      <c r="A697" s="76">
        <v>671</v>
      </c>
      <c r="B697" s="163"/>
      <c r="C697" s="163"/>
      <c r="D697" s="163"/>
      <c r="E697" s="163"/>
      <c r="F697" s="80"/>
      <c r="G697" s="81"/>
      <c r="H697" s="81"/>
      <c r="I697" s="81"/>
      <c r="J697" s="81"/>
      <c r="K697" s="81"/>
      <c r="L697" s="81"/>
      <c r="M697" s="82"/>
      <c r="AD697" s="66"/>
      <c r="AE697" s="66"/>
      <c r="AF697" s="66"/>
    </row>
    <row r="698" spans="1:32" ht="23.25" hidden="1" customHeight="1" x14ac:dyDescent="0.2">
      <c r="A698" s="76">
        <v>672</v>
      </c>
      <c r="B698" s="163"/>
      <c r="C698" s="163"/>
      <c r="D698" s="163"/>
      <c r="E698" s="163"/>
      <c r="F698" s="80"/>
      <c r="G698" s="81"/>
      <c r="H698" s="81"/>
      <c r="I698" s="81"/>
      <c r="J698" s="81"/>
      <c r="K698" s="81"/>
      <c r="L698" s="81"/>
      <c r="M698" s="82"/>
      <c r="AD698" s="66"/>
      <c r="AE698" s="66"/>
      <c r="AF698" s="66"/>
    </row>
    <row r="699" spans="1:32" ht="23.25" hidden="1" customHeight="1" x14ac:dyDescent="0.2">
      <c r="A699" s="76">
        <v>673</v>
      </c>
      <c r="B699" s="163"/>
      <c r="C699" s="163"/>
      <c r="D699" s="163"/>
      <c r="E699" s="163"/>
      <c r="F699" s="80"/>
      <c r="G699" s="81"/>
      <c r="H699" s="81"/>
      <c r="I699" s="81"/>
      <c r="J699" s="81"/>
      <c r="K699" s="81"/>
      <c r="L699" s="81"/>
      <c r="M699" s="82"/>
      <c r="AD699" s="66"/>
      <c r="AE699" s="66"/>
      <c r="AF699" s="66"/>
    </row>
    <row r="700" spans="1:32" ht="23.25" hidden="1" customHeight="1" x14ac:dyDescent="0.2">
      <c r="A700" s="76">
        <v>674</v>
      </c>
      <c r="B700" s="163"/>
      <c r="C700" s="163"/>
      <c r="D700" s="163"/>
      <c r="E700" s="163"/>
      <c r="F700" s="80"/>
      <c r="G700" s="81"/>
      <c r="H700" s="81"/>
      <c r="I700" s="81"/>
      <c r="J700" s="81"/>
      <c r="K700" s="81"/>
      <c r="L700" s="81"/>
      <c r="M700" s="82"/>
      <c r="AD700" s="66"/>
      <c r="AE700" s="66"/>
      <c r="AF700" s="66"/>
    </row>
    <row r="701" spans="1:32" ht="23.25" hidden="1" customHeight="1" x14ac:dyDescent="0.2">
      <c r="A701" s="76">
        <v>675</v>
      </c>
      <c r="B701" s="163"/>
      <c r="C701" s="163"/>
      <c r="D701" s="163"/>
      <c r="E701" s="163"/>
      <c r="F701" s="80"/>
      <c r="G701" s="81"/>
      <c r="H701" s="81"/>
      <c r="I701" s="81"/>
      <c r="J701" s="81"/>
      <c r="K701" s="81"/>
      <c r="L701" s="81"/>
      <c r="M701" s="82"/>
      <c r="AD701" s="66"/>
      <c r="AE701" s="66"/>
      <c r="AF701" s="66"/>
    </row>
    <row r="702" spans="1:32" ht="23.25" hidden="1" customHeight="1" x14ac:dyDescent="0.2">
      <c r="A702" s="76">
        <v>676</v>
      </c>
      <c r="B702" s="163"/>
      <c r="C702" s="163"/>
      <c r="D702" s="163"/>
      <c r="E702" s="163"/>
      <c r="F702" s="80"/>
      <c r="G702" s="81"/>
      <c r="H702" s="81"/>
      <c r="I702" s="81"/>
      <c r="J702" s="81"/>
      <c r="K702" s="81"/>
      <c r="L702" s="81"/>
      <c r="M702" s="82"/>
      <c r="AD702" s="66"/>
      <c r="AE702" s="66"/>
      <c r="AF702" s="66"/>
    </row>
    <row r="703" spans="1:32" ht="23.25" hidden="1" customHeight="1" x14ac:dyDescent="0.2">
      <c r="A703" s="76">
        <v>677</v>
      </c>
      <c r="B703" s="163"/>
      <c r="C703" s="163"/>
      <c r="D703" s="163"/>
      <c r="E703" s="163"/>
      <c r="F703" s="80"/>
      <c r="G703" s="81"/>
      <c r="H703" s="81"/>
      <c r="I703" s="81"/>
      <c r="J703" s="81"/>
      <c r="K703" s="81"/>
      <c r="L703" s="81"/>
      <c r="M703" s="82"/>
      <c r="AD703" s="66"/>
      <c r="AE703" s="66"/>
      <c r="AF703" s="66"/>
    </row>
    <row r="704" spans="1:32" ht="23.25" hidden="1" customHeight="1" x14ac:dyDescent="0.2">
      <c r="A704" s="76">
        <v>678</v>
      </c>
      <c r="B704" s="163"/>
      <c r="C704" s="163"/>
      <c r="D704" s="163"/>
      <c r="E704" s="163"/>
      <c r="F704" s="80"/>
      <c r="G704" s="81"/>
      <c r="H704" s="81"/>
      <c r="I704" s="81"/>
      <c r="J704" s="81"/>
      <c r="K704" s="81"/>
      <c r="L704" s="81"/>
      <c r="M704" s="82"/>
      <c r="AD704" s="66"/>
      <c r="AE704" s="66"/>
      <c r="AF704" s="66"/>
    </row>
    <row r="705" spans="1:32" ht="23.25" hidden="1" customHeight="1" x14ac:dyDescent="0.2">
      <c r="A705" s="76">
        <v>679</v>
      </c>
      <c r="B705" s="163"/>
      <c r="C705" s="163"/>
      <c r="D705" s="163"/>
      <c r="E705" s="163"/>
      <c r="F705" s="80"/>
      <c r="G705" s="81"/>
      <c r="H705" s="81"/>
      <c r="I705" s="81"/>
      <c r="J705" s="81"/>
      <c r="K705" s="81"/>
      <c r="L705" s="81"/>
      <c r="M705" s="82"/>
      <c r="AD705" s="66"/>
      <c r="AE705" s="66"/>
      <c r="AF705" s="66"/>
    </row>
    <row r="706" spans="1:32" ht="23.25" hidden="1" customHeight="1" x14ac:dyDescent="0.2">
      <c r="A706" s="76">
        <v>680</v>
      </c>
      <c r="B706" s="163"/>
      <c r="C706" s="163"/>
      <c r="D706" s="163"/>
      <c r="E706" s="163"/>
      <c r="F706" s="80"/>
      <c r="G706" s="81"/>
      <c r="H706" s="81"/>
      <c r="I706" s="81"/>
      <c r="J706" s="81"/>
      <c r="K706" s="81"/>
      <c r="L706" s="81"/>
      <c r="M706" s="82"/>
      <c r="AD706" s="66"/>
      <c r="AE706" s="66"/>
      <c r="AF706" s="66"/>
    </row>
    <row r="707" spans="1:32" ht="23.25" hidden="1" customHeight="1" x14ac:dyDescent="0.2">
      <c r="A707" s="76">
        <v>681</v>
      </c>
      <c r="B707" s="163"/>
      <c r="C707" s="163"/>
      <c r="D707" s="163"/>
      <c r="E707" s="163"/>
      <c r="F707" s="80"/>
      <c r="G707" s="81"/>
      <c r="H707" s="81"/>
      <c r="I707" s="81"/>
      <c r="J707" s="81"/>
      <c r="K707" s="81"/>
      <c r="L707" s="81"/>
      <c r="M707" s="82"/>
      <c r="AD707" s="66"/>
      <c r="AE707" s="66"/>
      <c r="AF707" s="66"/>
    </row>
    <row r="708" spans="1:32" ht="23.25" hidden="1" customHeight="1" x14ac:dyDescent="0.2">
      <c r="A708" s="76">
        <v>682</v>
      </c>
      <c r="B708" s="163"/>
      <c r="C708" s="163"/>
      <c r="D708" s="163"/>
      <c r="E708" s="163"/>
      <c r="F708" s="80"/>
      <c r="G708" s="81"/>
      <c r="H708" s="81"/>
      <c r="I708" s="81"/>
      <c r="J708" s="81"/>
      <c r="K708" s="81"/>
      <c r="L708" s="81"/>
      <c r="M708" s="82"/>
      <c r="AD708" s="66"/>
      <c r="AE708" s="66"/>
      <c r="AF708" s="66"/>
    </row>
    <row r="709" spans="1:32" ht="23.25" hidden="1" customHeight="1" x14ac:dyDescent="0.2">
      <c r="A709" s="76">
        <v>683</v>
      </c>
      <c r="B709" s="163"/>
      <c r="C709" s="163"/>
      <c r="D709" s="163"/>
      <c r="E709" s="163"/>
      <c r="F709" s="80"/>
      <c r="G709" s="81"/>
      <c r="H709" s="81"/>
      <c r="I709" s="81"/>
      <c r="J709" s="81"/>
      <c r="K709" s="81"/>
      <c r="L709" s="81"/>
      <c r="M709" s="82"/>
      <c r="AD709" s="66"/>
      <c r="AE709" s="66"/>
      <c r="AF709" s="66"/>
    </row>
    <row r="710" spans="1:32" ht="23.25" hidden="1" customHeight="1" x14ac:dyDescent="0.2">
      <c r="A710" s="76">
        <v>684</v>
      </c>
      <c r="B710" s="163"/>
      <c r="C710" s="163"/>
      <c r="D710" s="163"/>
      <c r="E710" s="163"/>
      <c r="F710" s="80"/>
      <c r="G710" s="81"/>
      <c r="H710" s="81"/>
      <c r="I710" s="81"/>
      <c r="J710" s="81"/>
      <c r="K710" s="81"/>
      <c r="L710" s="81"/>
      <c r="M710" s="82"/>
      <c r="AD710" s="66"/>
      <c r="AE710" s="66"/>
      <c r="AF710" s="66"/>
    </row>
    <row r="711" spans="1:32" ht="23.25" hidden="1" customHeight="1" x14ac:dyDescent="0.2">
      <c r="A711" s="76">
        <v>685</v>
      </c>
      <c r="B711" s="163"/>
      <c r="C711" s="163"/>
      <c r="D711" s="163"/>
      <c r="E711" s="163"/>
      <c r="F711" s="80"/>
      <c r="G711" s="81"/>
      <c r="H711" s="81"/>
      <c r="I711" s="81"/>
      <c r="J711" s="81"/>
      <c r="K711" s="81"/>
      <c r="L711" s="81"/>
      <c r="M711" s="82"/>
      <c r="AD711" s="66"/>
      <c r="AE711" s="66"/>
      <c r="AF711" s="66"/>
    </row>
    <row r="712" spans="1:32" ht="23.25" hidden="1" customHeight="1" x14ac:dyDescent="0.2">
      <c r="A712" s="76">
        <v>686</v>
      </c>
      <c r="B712" s="163"/>
      <c r="C712" s="163"/>
      <c r="D712" s="163"/>
      <c r="E712" s="163"/>
      <c r="F712" s="80"/>
      <c r="G712" s="81"/>
      <c r="H712" s="81"/>
      <c r="I712" s="81"/>
      <c r="J712" s="81"/>
      <c r="K712" s="81"/>
      <c r="L712" s="81"/>
      <c r="M712" s="82"/>
      <c r="AD712" s="66"/>
      <c r="AE712" s="66"/>
      <c r="AF712" s="66"/>
    </row>
    <row r="713" spans="1:32" ht="23.25" hidden="1" customHeight="1" x14ac:dyDescent="0.2">
      <c r="A713" s="76">
        <v>687</v>
      </c>
      <c r="B713" s="163"/>
      <c r="C713" s="163"/>
      <c r="D713" s="163"/>
      <c r="E713" s="163"/>
      <c r="F713" s="80"/>
      <c r="G713" s="81"/>
      <c r="H713" s="81"/>
      <c r="I713" s="81"/>
      <c r="J713" s="81"/>
      <c r="K713" s="81"/>
      <c r="L713" s="81"/>
      <c r="M713" s="82"/>
      <c r="AD713" s="66"/>
      <c r="AE713" s="66"/>
      <c r="AF713" s="66"/>
    </row>
    <row r="714" spans="1:32" ht="23.25" hidden="1" customHeight="1" x14ac:dyDescent="0.2">
      <c r="A714" s="76">
        <v>688</v>
      </c>
      <c r="B714" s="163"/>
      <c r="C714" s="163"/>
      <c r="D714" s="163"/>
      <c r="E714" s="163"/>
      <c r="F714" s="80"/>
      <c r="G714" s="81"/>
      <c r="H714" s="81"/>
      <c r="I714" s="81"/>
      <c r="J714" s="81"/>
      <c r="K714" s="81"/>
      <c r="L714" s="81"/>
      <c r="M714" s="82"/>
      <c r="AD714" s="66"/>
      <c r="AE714" s="66"/>
      <c r="AF714" s="66"/>
    </row>
    <row r="715" spans="1:32" ht="23.25" hidden="1" customHeight="1" x14ac:dyDescent="0.2">
      <c r="A715" s="76">
        <v>689</v>
      </c>
      <c r="B715" s="163"/>
      <c r="C715" s="163"/>
      <c r="D715" s="163"/>
      <c r="E715" s="163"/>
      <c r="F715" s="80"/>
      <c r="G715" s="81"/>
      <c r="H715" s="81"/>
      <c r="I715" s="81"/>
      <c r="J715" s="81"/>
      <c r="K715" s="81"/>
      <c r="L715" s="81"/>
      <c r="M715" s="82"/>
      <c r="AD715" s="66"/>
      <c r="AE715" s="66"/>
      <c r="AF715" s="66"/>
    </row>
    <row r="716" spans="1:32" ht="23.25" hidden="1" customHeight="1" x14ac:dyDescent="0.2">
      <c r="A716" s="76">
        <v>690</v>
      </c>
      <c r="B716" s="163"/>
      <c r="C716" s="163"/>
      <c r="D716" s="163"/>
      <c r="E716" s="163"/>
      <c r="F716" s="80"/>
      <c r="G716" s="81"/>
      <c r="H716" s="81"/>
      <c r="I716" s="81"/>
      <c r="J716" s="81"/>
      <c r="K716" s="81"/>
      <c r="L716" s="81"/>
      <c r="M716" s="82"/>
      <c r="AD716" s="66"/>
      <c r="AE716" s="66"/>
      <c r="AF716" s="66"/>
    </row>
    <row r="717" spans="1:32" ht="23.25" hidden="1" customHeight="1" x14ac:dyDescent="0.2">
      <c r="A717" s="76">
        <v>691</v>
      </c>
      <c r="B717" s="163"/>
      <c r="C717" s="163"/>
      <c r="D717" s="163"/>
      <c r="E717" s="163"/>
      <c r="F717" s="80"/>
      <c r="G717" s="81"/>
      <c r="H717" s="81"/>
      <c r="I717" s="81"/>
      <c r="J717" s="81"/>
      <c r="K717" s="81"/>
      <c r="L717" s="81"/>
      <c r="M717" s="82"/>
      <c r="AD717" s="66"/>
      <c r="AE717" s="66"/>
      <c r="AF717" s="66"/>
    </row>
    <row r="718" spans="1:32" ht="23.25" hidden="1" customHeight="1" x14ac:dyDescent="0.2">
      <c r="A718" s="76">
        <v>692</v>
      </c>
      <c r="B718" s="163"/>
      <c r="C718" s="163"/>
      <c r="D718" s="163"/>
      <c r="E718" s="163"/>
      <c r="F718" s="80"/>
      <c r="G718" s="81"/>
      <c r="H718" s="81"/>
      <c r="I718" s="81"/>
      <c r="J718" s="81"/>
      <c r="K718" s="81"/>
      <c r="L718" s="81"/>
      <c r="M718" s="82"/>
      <c r="AD718" s="66"/>
      <c r="AE718" s="66"/>
      <c r="AF718" s="66"/>
    </row>
    <row r="719" spans="1:32" ht="23.25" hidden="1" customHeight="1" x14ac:dyDescent="0.2">
      <c r="A719" s="76">
        <v>693</v>
      </c>
      <c r="B719" s="163"/>
      <c r="C719" s="163"/>
      <c r="D719" s="163"/>
      <c r="E719" s="163"/>
      <c r="F719" s="80"/>
      <c r="G719" s="81"/>
      <c r="H719" s="81"/>
      <c r="I719" s="81"/>
      <c r="J719" s="81"/>
      <c r="K719" s="81"/>
      <c r="L719" s="81"/>
      <c r="M719" s="82"/>
      <c r="AD719" s="66"/>
      <c r="AE719" s="66"/>
      <c r="AF719" s="66"/>
    </row>
    <row r="720" spans="1:32" ht="23.25" hidden="1" customHeight="1" x14ac:dyDescent="0.2">
      <c r="A720" s="76">
        <v>694</v>
      </c>
      <c r="B720" s="163"/>
      <c r="C720" s="163"/>
      <c r="D720" s="163"/>
      <c r="E720" s="163"/>
      <c r="F720" s="80"/>
      <c r="G720" s="81"/>
      <c r="H720" s="81"/>
      <c r="I720" s="81"/>
      <c r="J720" s="81"/>
      <c r="K720" s="81"/>
      <c r="L720" s="81"/>
      <c r="M720" s="82"/>
      <c r="AD720" s="66"/>
      <c r="AE720" s="66"/>
      <c r="AF720" s="66"/>
    </row>
    <row r="721" spans="1:32" ht="23.25" hidden="1" customHeight="1" x14ac:dyDescent="0.2">
      <c r="A721" s="76">
        <v>695</v>
      </c>
      <c r="B721" s="163"/>
      <c r="C721" s="163"/>
      <c r="D721" s="163"/>
      <c r="E721" s="163"/>
      <c r="F721" s="80"/>
      <c r="G721" s="81"/>
      <c r="H721" s="81"/>
      <c r="I721" s="81"/>
      <c r="J721" s="81"/>
      <c r="K721" s="81"/>
      <c r="L721" s="81"/>
      <c r="M721" s="82"/>
      <c r="AD721" s="66"/>
      <c r="AE721" s="66"/>
      <c r="AF721" s="66"/>
    </row>
    <row r="722" spans="1:32" ht="23.25" hidden="1" customHeight="1" x14ac:dyDescent="0.2">
      <c r="A722" s="76">
        <v>696</v>
      </c>
      <c r="B722" s="163"/>
      <c r="C722" s="163"/>
      <c r="D722" s="163"/>
      <c r="E722" s="163"/>
      <c r="F722" s="80"/>
      <c r="G722" s="81"/>
      <c r="H722" s="81"/>
      <c r="I722" s="81"/>
      <c r="J722" s="81"/>
      <c r="K722" s="81"/>
      <c r="L722" s="81"/>
      <c r="M722" s="82"/>
      <c r="AD722" s="66"/>
      <c r="AE722" s="66"/>
      <c r="AF722" s="66"/>
    </row>
    <row r="723" spans="1:32" ht="23.25" hidden="1" customHeight="1" x14ac:dyDescent="0.2">
      <c r="A723" s="76">
        <v>697</v>
      </c>
      <c r="B723" s="163"/>
      <c r="C723" s="163"/>
      <c r="D723" s="163"/>
      <c r="E723" s="163"/>
      <c r="F723" s="80"/>
      <c r="G723" s="81"/>
      <c r="H723" s="81"/>
      <c r="I723" s="81"/>
      <c r="J723" s="81"/>
      <c r="K723" s="81"/>
      <c r="L723" s="81"/>
      <c r="M723" s="82"/>
      <c r="AD723" s="66"/>
      <c r="AE723" s="66"/>
      <c r="AF723" s="66"/>
    </row>
    <row r="724" spans="1:32" ht="23.25" hidden="1" customHeight="1" x14ac:dyDescent="0.2">
      <c r="A724" s="76">
        <v>698</v>
      </c>
      <c r="B724" s="163"/>
      <c r="C724" s="163"/>
      <c r="D724" s="163"/>
      <c r="E724" s="163"/>
      <c r="F724" s="80"/>
      <c r="G724" s="81"/>
      <c r="H724" s="81"/>
      <c r="I724" s="81"/>
      <c r="J724" s="81"/>
      <c r="K724" s="81"/>
      <c r="L724" s="81"/>
      <c r="M724" s="82"/>
      <c r="AD724" s="66"/>
      <c r="AE724" s="66"/>
      <c r="AF724" s="66"/>
    </row>
    <row r="725" spans="1:32" ht="23.25" hidden="1" customHeight="1" x14ac:dyDescent="0.2">
      <c r="A725" s="76">
        <v>699</v>
      </c>
      <c r="B725" s="163"/>
      <c r="C725" s="163"/>
      <c r="D725" s="163"/>
      <c r="E725" s="163"/>
      <c r="F725" s="80"/>
      <c r="G725" s="81"/>
      <c r="H725" s="81"/>
      <c r="I725" s="81"/>
      <c r="J725" s="81"/>
      <c r="K725" s="81"/>
      <c r="L725" s="81"/>
      <c r="M725" s="82"/>
      <c r="AD725" s="66"/>
      <c r="AE725" s="66"/>
      <c r="AF725" s="66"/>
    </row>
    <row r="726" spans="1:32" ht="23.25" hidden="1" customHeight="1" x14ac:dyDescent="0.2">
      <c r="A726" s="76">
        <v>700</v>
      </c>
      <c r="B726" s="163"/>
      <c r="C726" s="163"/>
      <c r="D726" s="163"/>
      <c r="E726" s="163"/>
      <c r="F726" s="80"/>
      <c r="G726" s="81"/>
      <c r="H726" s="81"/>
      <c r="I726" s="81"/>
      <c r="J726" s="81"/>
      <c r="K726" s="81"/>
      <c r="L726" s="81"/>
      <c r="M726" s="82"/>
      <c r="AD726" s="66"/>
      <c r="AE726" s="66"/>
      <c r="AF726" s="66"/>
    </row>
    <row r="727" spans="1:32" ht="23.25" hidden="1" customHeight="1" x14ac:dyDescent="0.2">
      <c r="A727" s="76">
        <v>701</v>
      </c>
      <c r="B727" s="163"/>
      <c r="C727" s="163"/>
      <c r="D727" s="163"/>
      <c r="E727" s="163"/>
      <c r="F727" s="80"/>
      <c r="G727" s="81"/>
      <c r="H727" s="81"/>
      <c r="I727" s="81"/>
      <c r="J727" s="81"/>
      <c r="K727" s="81"/>
      <c r="L727" s="81"/>
      <c r="M727" s="82"/>
      <c r="AD727" s="66"/>
      <c r="AE727" s="66"/>
      <c r="AF727" s="66"/>
    </row>
    <row r="728" spans="1:32" ht="23.25" hidden="1" customHeight="1" x14ac:dyDescent="0.2">
      <c r="A728" s="76">
        <v>702</v>
      </c>
      <c r="B728" s="163"/>
      <c r="C728" s="163"/>
      <c r="D728" s="163"/>
      <c r="E728" s="163"/>
      <c r="F728" s="80"/>
      <c r="G728" s="81"/>
      <c r="H728" s="81"/>
      <c r="I728" s="81"/>
      <c r="J728" s="81"/>
      <c r="K728" s="81"/>
      <c r="L728" s="81"/>
      <c r="M728" s="82"/>
      <c r="AD728" s="66"/>
      <c r="AE728" s="66"/>
      <c r="AF728" s="66"/>
    </row>
    <row r="729" spans="1:32" ht="23.25" hidden="1" customHeight="1" x14ac:dyDescent="0.2">
      <c r="A729" s="76">
        <v>703</v>
      </c>
      <c r="B729" s="163"/>
      <c r="C729" s="163"/>
      <c r="D729" s="163"/>
      <c r="E729" s="163"/>
      <c r="F729" s="80"/>
      <c r="G729" s="81"/>
      <c r="H729" s="81"/>
      <c r="I729" s="81"/>
      <c r="J729" s="81"/>
      <c r="K729" s="81"/>
      <c r="L729" s="81"/>
      <c r="M729" s="82"/>
      <c r="AD729" s="66"/>
      <c r="AE729" s="66"/>
      <c r="AF729" s="66"/>
    </row>
    <row r="730" spans="1:32" ht="23.25" hidden="1" customHeight="1" x14ac:dyDescent="0.2">
      <c r="A730" s="76">
        <v>704</v>
      </c>
      <c r="B730" s="163"/>
      <c r="C730" s="163"/>
      <c r="D730" s="163"/>
      <c r="E730" s="163"/>
      <c r="F730" s="80"/>
      <c r="G730" s="81"/>
      <c r="H730" s="81"/>
      <c r="I730" s="81"/>
      <c r="J730" s="81"/>
      <c r="K730" s="81"/>
      <c r="L730" s="81"/>
      <c r="M730" s="82"/>
      <c r="AD730" s="66"/>
      <c r="AE730" s="66"/>
      <c r="AF730" s="66"/>
    </row>
    <row r="731" spans="1:32" ht="23.25" hidden="1" customHeight="1" x14ac:dyDescent="0.2">
      <c r="A731" s="76">
        <v>705</v>
      </c>
      <c r="B731" s="163"/>
      <c r="C731" s="163"/>
      <c r="D731" s="163"/>
      <c r="E731" s="163"/>
      <c r="F731" s="80"/>
      <c r="G731" s="81"/>
      <c r="H731" s="81"/>
      <c r="I731" s="81"/>
      <c r="J731" s="81"/>
      <c r="K731" s="81"/>
      <c r="L731" s="81"/>
      <c r="M731" s="82"/>
      <c r="AD731" s="66"/>
      <c r="AE731" s="66"/>
      <c r="AF731" s="66"/>
    </row>
    <row r="732" spans="1:32" ht="23.25" hidden="1" customHeight="1" x14ac:dyDescent="0.2">
      <c r="A732" s="76">
        <v>706</v>
      </c>
      <c r="B732" s="163"/>
      <c r="C732" s="163"/>
      <c r="D732" s="163"/>
      <c r="E732" s="163"/>
      <c r="F732" s="80"/>
      <c r="G732" s="81"/>
      <c r="H732" s="81"/>
      <c r="I732" s="81"/>
      <c r="J732" s="81"/>
      <c r="K732" s="81"/>
      <c r="L732" s="81"/>
      <c r="M732" s="82"/>
      <c r="AD732" s="66"/>
      <c r="AE732" s="66"/>
      <c r="AF732" s="66"/>
    </row>
    <row r="733" spans="1:32" ht="23.25" hidden="1" customHeight="1" x14ac:dyDescent="0.2">
      <c r="A733" s="76">
        <v>707</v>
      </c>
      <c r="B733" s="163"/>
      <c r="C733" s="163"/>
      <c r="D733" s="163"/>
      <c r="E733" s="163"/>
      <c r="F733" s="80"/>
      <c r="G733" s="81"/>
      <c r="H733" s="81"/>
      <c r="I733" s="81"/>
      <c r="J733" s="81"/>
      <c r="K733" s="81"/>
      <c r="L733" s="81"/>
      <c r="M733" s="82"/>
      <c r="AD733" s="66"/>
      <c r="AE733" s="66"/>
      <c r="AF733" s="66"/>
    </row>
    <row r="734" spans="1:32" ht="23.25" hidden="1" customHeight="1" x14ac:dyDescent="0.2">
      <c r="A734" s="76">
        <v>708</v>
      </c>
      <c r="B734" s="163"/>
      <c r="C734" s="163"/>
      <c r="D734" s="163"/>
      <c r="E734" s="163"/>
      <c r="F734" s="80"/>
      <c r="G734" s="81"/>
      <c r="H734" s="81"/>
      <c r="I734" s="81"/>
      <c r="J734" s="81"/>
      <c r="K734" s="81"/>
      <c r="L734" s="81"/>
      <c r="M734" s="82"/>
      <c r="AD734" s="66"/>
      <c r="AE734" s="66"/>
      <c r="AF734" s="66"/>
    </row>
    <row r="735" spans="1:32" ht="23.25" hidden="1" customHeight="1" x14ac:dyDescent="0.2">
      <c r="A735" s="76">
        <v>709</v>
      </c>
      <c r="B735" s="163"/>
      <c r="C735" s="163"/>
      <c r="D735" s="163"/>
      <c r="E735" s="163"/>
      <c r="F735" s="80"/>
      <c r="G735" s="81"/>
      <c r="H735" s="81"/>
      <c r="I735" s="81"/>
      <c r="J735" s="81"/>
      <c r="K735" s="81"/>
      <c r="L735" s="81"/>
      <c r="M735" s="82"/>
      <c r="AD735" s="66"/>
      <c r="AE735" s="66"/>
      <c r="AF735" s="66"/>
    </row>
    <row r="736" spans="1:32" ht="23.25" hidden="1" customHeight="1" x14ac:dyDescent="0.2">
      <c r="A736" s="76">
        <v>710</v>
      </c>
      <c r="B736" s="163"/>
      <c r="C736" s="163"/>
      <c r="D736" s="163"/>
      <c r="E736" s="163"/>
      <c r="F736" s="80"/>
      <c r="G736" s="81"/>
      <c r="H736" s="81"/>
      <c r="I736" s="81"/>
      <c r="J736" s="81"/>
      <c r="K736" s="81"/>
      <c r="L736" s="81"/>
      <c r="M736" s="82"/>
      <c r="AD736" s="66"/>
      <c r="AE736" s="66"/>
      <c r="AF736" s="66"/>
    </row>
    <row r="737" spans="1:32" ht="23.25" hidden="1" customHeight="1" x14ac:dyDescent="0.2">
      <c r="A737" s="76">
        <v>711</v>
      </c>
      <c r="B737" s="163"/>
      <c r="C737" s="163"/>
      <c r="D737" s="163"/>
      <c r="E737" s="163"/>
      <c r="F737" s="80"/>
      <c r="G737" s="81"/>
      <c r="H737" s="81"/>
      <c r="I737" s="81"/>
      <c r="J737" s="81"/>
      <c r="K737" s="81"/>
      <c r="L737" s="81"/>
      <c r="M737" s="82"/>
      <c r="AD737" s="66"/>
      <c r="AE737" s="66"/>
      <c r="AF737" s="66"/>
    </row>
    <row r="738" spans="1:32" ht="23.25" hidden="1" customHeight="1" x14ac:dyDescent="0.2">
      <c r="A738" s="76">
        <v>712</v>
      </c>
      <c r="B738" s="163"/>
      <c r="C738" s="163"/>
      <c r="D738" s="163"/>
      <c r="E738" s="163"/>
      <c r="F738" s="80"/>
      <c r="G738" s="81"/>
      <c r="H738" s="81"/>
      <c r="I738" s="81"/>
      <c r="J738" s="81"/>
      <c r="K738" s="81"/>
      <c r="L738" s="81"/>
      <c r="M738" s="82"/>
      <c r="AD738" s="66"/>
      <c r="AE738" s="66"/>
      <c r="AF738" s="66"/>
    </row>
    <row r="739" spans="1:32" ht="23.25" hidden="1" customHeight="1" x14ac:dyDescent="0.2">
      <c r="A739" s="76">
        <v>713</v>
      </c>
      <c r="B739" s="163"/>
      <c r="C739" s="163"/>
      <c r="D739" s="163"/>
      <c r="E739" s="163"/>
      <c r="F739" s="80"/>
      <c r="G739" s="81"/>
      <c r="H739" s="81"/>
      <c r="I739" s="81"/>
      <c r="J739" s="81"/>
      <c r="K739" s="81"/>
      <c r="L739" s="81"/>
      <c r="M739" s="82"/>
      <c r="AD739" s="66"/>
      <c r="AE739" s="66"/>
      <c r="AF739" s="66"/>
    </row>
    <row r="740" spans="1:32" ht="23.25" hidden="1" customHeight="1" x14ac:dyDescent="0.2">
      <c r="A740" s="76">
        <v>714</v>
      </c>
      <c r="B740" s="163"/>
      <c r="C740" s="163"/>
      <c r="D740" s="163"/>
      <c r="E740" s="163"/>
      <c r="F740" s="80"/>
      <c r="G740" s="81"/>
      <c r="H740" s="81"/>
      <c r="I740" s="81"/>
      <c r="J740" s="81"/>
      <c r="K740" s="81"/>
      <c r="L740" s="81"/>
      <c r="M740" s="82"/>
      <c r="AD740" s="66"/>
      <c r="AE740" s="66"/>
      <c r="AF740" s="66"/>
    </row>
    <row r="741" spans="1:32" ht="23.25" hidden="1" customHeight="1" x14ac:dyDescent="0.2">
      <c r="A741" s="76">
        <v>715</v>
      </c>
      <c r="B741" s="163"/>
      <c r="C741" s="163"/>
      <c r="D741" s="163"/>
      <c r="E741" s="163"/>
      <c r="F741" s="80"/>
      <c r="G741" s="81"/>
      <c r="H741" s="81"/>
      <c r="I741" s="81"/>
      <c r="J741" s="81"/>
      <c r="K741" s="81"/>
      <c r="L741" s="81"/>
      <c r="M741" s="82"/>
      <c r="AD741" s="66"/>
      <c r="AE741" s="66"/>
      <c r="AF741" s="66"/>
    </row>
    <row r="742" spans="1:32" ht="23.25" hidden="1" customHeight="1" x14ac:dyDescent="0.2">
      <c r="A742" s="76">
        <v>716</v>
      </c>
      <c r="B742" s="163"/>
      <c r="C742" s="163"/>
      <c r="D742" s="163"/>
      <c r="E742" s="163"/>
      <c r="F742" s="80"/>
      <c r="G742" s="81"/>
      <c r="H742" s="81"/>
      <c r="I742" s="81"/>
      <c r="J742" s="81"/>
      <c r="K742" s="81"/>
      <c r="L742" s="81"/>
      <c r="M742" s="82"/>
      <c r="AD742" s="66"/>
      <c r="AE742" s="66"/>
      <c r="AF742" s="66"/>
    </row>
    <row r="743" spans="1:32" ht="23.25" hidden="1" customHeight="1" x14ac:dyDescent="0.2">
      <c r="A743" s="76">
        <v>717</v>
      </c>
      <c r="B743" s="163"/>
      <c r="C743" s="163"/>
      <c r="D743" s="163"/>
      <c r="E743" s="163"/>
      <c r="F743" s="80"/>
      <c r="G743" s="81"/>
      <c r="H743" s="81"/>
      <c r="I743" s="81"/>
      <c r="J743" s="81"/>
      <c r="K743" s="81"/>
      <c r="L743" s="81"/>
      <c r="M743" s="82"/>
      <c r="AD743" s="66"/>
      <c r="AE743" s="66"/>
      <c r="AF743" s="66"/>
    </row>
    <row r="744" spans="1:32" ht="23.25" hidden="1" customHeight="1" x14ac:dyDescent="0.2">
      <c r="A744" s="76">
        <v>718</v>
      </c>
      <c r="B744" s="163"/>
      <c r="C744" s="163"/>
      <c r="D744" s="163"/>
      <c r="E744" s="163"/>
      <c r="F744" s="80"/>
      <c r="G744" s="81"/>
      <c r="H744" s="81"/>
      <c r="I744" s="81"/>
      <c r="J744" s="81"/>
      <c r="K744" s="81"/>
      <c r="L744" s="81"/>
      <c r="M744" s="82"/>
      <c r="AD744" s="66"/>
      <c r="AE744" s="66"/>
      <c r="AF744" s="66"/>
    </row>
    <row r="745" spans="1:32" ht="23.25" hidden="1" customHeight="1" x14ac:dyDescent="0.2">
      <c r="A745" s="76">
        <v>719</v>
      </c>
      <c r="B745" s="163"/>
      <c r="C745" s="163"/>
      <c r="D745" s="163"/>
      <c r="E745" s="163"/>
      <c r="F745" s="80"/>
      <c r="G745" s="81"/>
      <c r="H745" s="81"/>
      <c r="I745" s="81"/>
      <c r="J745" s="81"/>
      <c r="K745" s="81"/>
      <c r="L745" s="81"/>
      <c r="M745" s="82"/>
      <c r="AD745" s="66"/>
      <c r="AE745" s="66"/>
      <c r="AF745" s="66"/>
    </row>
    <row r="746" spans="1:32" ht="23.25" hidden="1" customHeight="1" x14ac:dyDescent="0.2">
      <c r="A746" s="76">
        <v>720</v>
      </c>
      <c r="B746" s="163"/>
      <c r="C746" s="163"/>
      <c r="D746" s="163"/>
      <c r="E746" s="163"/>
      <c r="F746" s="80"/>
      <c r="G746" s="81"/>
      <c r="H746" s="81"/>
      <c r="I746" s="81"/>
      <c r="J746" s="81"/>
      <c r="K746" s="81"/>
      <c r="L746" s="81"/>
      <c r="M746" s="82"/>
      <c r="AD746" s="66"/>
      <c r="AE746" s="66"/>
      <c r="AF746" s="66"/>
    </row>
    <row r="747" spans="1:32" ht="23.25" hidden="1" customHeight="1" x14ac:dyDescent="0.2">
      <c r="A747" s="76">
        <v>721</v>
      </c>
      <c r="B747" s="163"/>
      <c r="C747" s="163"/>
      <c r="D747" s="163"/>
      <c r="E747" s="163"/>
      <c r="F747" s="80"/>
      <c r="G747" s="81"/>
      <c r="H747" s="81"/>
      <c r="I747" s="81"/>
      <c r="J747" s="81"/>
      <c r="K747" s="81"/>
      <c r="L747" s="81"/>
      <c r="M747" s="82"/>
      <c r="AD747" s="66"/>
      <c r="AE747" s="66"/>
      <c r="AF747" s="66"/>
    </row>
    <row r="748" spans="1:32" ht="23.25" hidden="1" customHeight="1" x14ac:dyDescent="0.2">
      <c r="A748" s="76">
        <v>722</v>
      </c>
      <c r="B748" s="163"/>
      <c r="C748" s="163"/>
      <c r="D748" s="163"/>
      <c r="E748" s="163"/>
      <c r="F748" s="80"/>
      <c r="G748" s="81"/>
      <c r="H748" s="81"/>
      <c r="I748" s="81"/>
      <c r="J748" s="81"/>
      <c r="K748" s="81"/>
      <c r="L748" s="81"/>
      <c r="M748" s="82"/>
      <c r="AD748" s="66"/>
      <c r="AE748" s="66"/>
      <c r="AF748" s="66"/>
    </row>
    <row r="749" spans="1:32" ht="23.25" hidden="1" customHeight="1" x14ac:dyDescent="0.2">
      <c r="A749" s="76">
        <v>723</v>
      </c>
      <c r="B749" s="163"/>
      <c r="C749" s="163"/>
      <c r="D749" s="163"/>
      <c r="E749" s="163"/>
      <c r="F749" s="80"/>
      <c r="G749" s="81"/>
      <c r="H749" s="81"/>
      <c r="I749" s="81"/>
      <c r="J749" s="81"/>
      <c r="K749" s="81"/>
      <c r="L749" s="81"/>
      <c r="M749" s="82"/>
      <c r="AD749" s="66"/>
      <c r="AE749" s="66"/>
      <c r="AF749" s="66"/>
    </row>
    <row r="750" spans="1:32" ht="23.25" hidden="1" customHeight="1" x14ac:dyDescent="0.2">
      <c r="A750" s="76">
        <v>724</v>
      </c>
      <c r="B750" s="163"/>
      <c r="C750" s="163"/>
      <c r="D750" s="163"/>
      <c r="E750" s="163"/>
      <c r="F750" s="80"/>
      <c r="G750" s="81"/>
      <c r="H750" s="81"/>
      <c r="I750" s="81"/>
      <c r="J750" s="81"/>
      <c r="K750" s="81"/>
      <c r="L750" s="81"/>
      <c r="M750" s="82"/>
      <c r="AD750" s="66"/>
      <c r="AE750" s="66"/>
      <c r="AF750" s="66"/>
    </row>
    <row r="751" spans="1:32" ht="23.25" hidden="1" customHeight="1" x14ac:dyDescent="0.2">
      <c r="A751" s="76">
        <v>725</v>
      </c>
      <c r="B751" s="163"/>
      <c r="C751" s="163"/>
      <c r="D751" s="163"/>
      <c r="E751" s="163"/>
      <c r="F751" s="80"/>
      <c r="G751" s="81"/>
      <c r="H751" s="81"/>
      <c r="I751" s="81"/>
      <c r="J751" s="81"/>
      <c r="K751" s="81"/>
      <c r="L751" s="81"/>
      <c r="M751" s="82"/>
      <c r="AD751" s="66"/>
      <c r="AE751" s="66"/>
      <c r="AF751" s="66"/>
    </row>
    <row r="752" spans="1:32" ht="23.25" hidden="1" customHeight="1" x14ac:dyDescent="0.2">
      <c r="A752" s="76">
        <v>726</v>
      </c>
      <c r="B752" s="163"/>
      <c r="C752" s="163"/>
      <c r="D752" s="163"/>
      <c r="E752" s="163"/>
      <c r="F752" s="80"/>
      <c r="G752" s="81"/>
      <c r="H752" s="81"/>
      <c r="I752" s="81"/>
      <c r="J752" s="81"/>
      <c r="K752" s="81"/>
      <c r="L752" s="81"/>
      <c r="M752" s="82"/>
      <c r="AD752" s="66"/>
      <c r="AE752" s="66"/>
      <c r="AF752" s="66"/>
    </row>
    <row r="753" spans="1:32" ht="23.25" hidden="1" customHeight="1" x14ac:dyDescent="0.2">
      <c r="A753" s="76">
        <v>727</v>
      </c>
      <c r="B753" s="163"/>
      <c r="C753" s="163"/>
      <c r="D753" s="163"/>
      <c r="E753" s="163"/>
      <c r="F753" s="80"/>
      <c r="G753" s="81"/>
      <c r="H753" s="81"/>
      <c r="I753" s="81"/>
      <c r="J753" s="81"/>
      <c r="K753" s="81"/>
      <c r="L753" s="81"/>
      <c r="M753" s="82"/>
      <c r="AD753" s="66"/>
      <c r="AE753" s="66"/>
      <c r="AF753" s="66"/>
    </row>
    <row r="754" spans="1:32" ht="23.25" hidden="1" customHeight="1" x14ac:dyDescent="0.2">
      <c r="A754" s="76">
        <v>728</v>
      </c>
      <c r="B754" s="163"/>
      <c r="C754" s="163"/>
      <c r="D754" s="163"/>
      <c r="E754" s="163"/>
      <c r="F754" s="80"/>
      <c r="G754" s="81"/>
      <c r="H754" s="81"/>
      <c r="I754" s="81"/>
      <c r="J754" s="81"/>
      <c r="K754" s="81"/>
      <c r="L754" s="81"/>
      <c r="M754" s="82"/>
      <c r="AD754" s="66"/>
      <c r="AE754" s="66"/>
      <c r="AF754" s="66"/>
    </row>
    <row r="755" spans="1:32" ht="23.25" hidden="1" customHeight="1" x14ac:dyDescent="0.2">
      <c r="A755" s="76">
        <v>729</v>
      </c>
      <c r="B755" s="163"/>
      <c r="C755" s="163"/>
      <c r="D755" s="163"/>
      <c r="E755" s="163"/>
      <c r="F755" s="80"/>
      <c r="G755" s="81"/>
      <c r="H755" s="81"/>
      <c r="I755" s="81"/>
      <c r="J755" s="81"/>
      <c r="K755" s="81"/>
      <c r="L755" s="81"/>
      <c r="M755" s="82"/>
      <c r="AD755" s="66"/>
      <c r="AE755" s="66"/>
      <c r="AF755" s="66"/>
    </row>
    <row r="756" spans="1:32" ht="23.25" hidden="1" customHeight="1" x14ac:dyDescent="0.2">
      <c r="A756" s="76">
        <v>730</v>
      </c>
      <c r="B756" s="163"/>
      <c r="C756" s="163"/>
      <c r="D756" s="163"/>
      <c r="E756" s="163"/>
      <c r="F756" s="80"/>
      <c r="G756" s="81"/>
      <c r="H756" s="81"/>
      <c r="I756" s="81"/>
      <c r="J756" s="81"/>
      <c r="K756" s="81"/>
      <c r="L756" s="81"/>
      <c r="M756" s="82"/>
      <c r="AD756" s="66"/>
      <c r="AE756" s="66"/>
      <c r="AF756" s="66"/>
    </row>
    <row r="757" spans="1:32" ht="23.25" hidden="1" customHeight="1" x14ac:dyDescent="0.2">
      <c r="A757" s="76">
        <v>731</v>
      </c>
      <c r="B757" s="163"/>
      <c r="C757" s="163"/>
      <c r="D757" s="163"/>
      <c r="E757" s="163"/>
      <c r="F757" s="80"/>
      <c r="G757" s="81"/>
      <c r="H757" s="81"/>
      <c r="I757" s="81"/>
      <c r="J757" s="81"/>
      <c r="K757" s="81"/>
      <c r="L757" s="81"/>
      <c r="M757" s="82"/>
      <c r="AD757" s="66"/>
      <c r="AE757" s="66"/>
      <c r="AF757" s="66"/>
    </row>
    <row r="758" spans="1:32" ht="23.25" hidden="1" customHeight="1" x14ac:dyDescent="0.2">
      <c r="A758" s="76">
        <v>732</v>
      </c>
      <c r="B758" s="163"/>
      <c r="C758" s="163"/>
      <c r="D758" s="163"/>
      <c r="E758" s="163"/>
      <c r="F758" s="80"/>
      <c r="G758" s="81"/>
      <c r="H758" s="81"/>
      <c r="I758" s="81"/>
      <c r="J758" s="81"/>
      <c r="K758" s="81"/>
      <c r="L758" s="81"/>
      <c r="M758" s="82"/>
      <c r="AD758" s="66"/>
      <c r="AE758" s="66"/>
      <c r="AF758" s="66"/>
    </row>
    <row r="759" spans="1:32" ht="23.25" hidden="1" customHeight="1" x14ac:dyDescent="0.2">
      <c r="A759" s="76">
        <v>733</v>
      </c>
      <c r="B759" s="163"/>
      <c r="C759" s="163"/>
      <c r="D759" s="163"/>
      <c r="E759" s="163"/>
      <c r="F759" s="80"/>
      <c r="G759" s="81"/>
      <c r="H759" s="81"/>
      <c r="I759" s="81"/>
      <c r="J759" s="81"/>
      <c r="K759" s="81"/>
      <c r="L759" s="81"/>
      <c r="M759" s="82"/>
      <c r="AD759" s="66"/>
      <c r="AE759" s="66"/>
      <c r="AF759" s="66"/>
    </row>
    <row r="760" spans="1:32" ht="23.25" hidden="1" customHeight="1" x14ac:dyDescent="0.2">
      <c r="A760" s="76">
        <v>734</v>
      </c>
      <c r="B760" s="163"/>
      <c r="C760" s="163"/>
      <c r="D760" s="163"/>
      <c r="E760" s="163"/>
      <c r="F760" s="80"/>
      <c r="G760" s="81"/>
      <c r="H760" s="81"/>
      <c r="I760" s="81"/>
      <c r="J760" s="81"/>
      <c r="K760" s="81"/>
      <c r="L760" s="81"/>
      <c r="M760" s="82"/>
      <c r="AD760" s="66"/>
      <c r="AE760" s="66"/>
      <c r="AF760" s="66"/>
    </row>
    <row r="761" spans="1:32" ht="23.25" hidden="1" customHeight="1" x14ac:dyDescent="0.2">
      <c r="A761" s="76">
        <v>735</v>
      </c>
      <c r="B761" s="163"/>
      <c r="C761" s="163"/>
      <c r="D761" s="163"/>
      <c r="E761" s="163"/>
      <c r="F761" s="80"/>
      <c r="G761" s="81"/>
      <c r="H761" s="81"/>
      <c r="I761" s="81"/>
      <c r="J761" s="81"/>
      <c r="K761" s="81"/>
      <c r="L761" s="81"/>
      <c r="M761" s="82"/>
      <c r="AD761" s="66"/>
      <c r="AE761" s="66"/>
      <c r="AF761" s="66"/>
    </row>
    <row r="762" spans="1:32" ht="23.25" hidden="1" customHeight="1" x14ac:dyDescent="0.2">
      <c r="A762" s="76">
        <v>736</v>
      </c>
      <c r="B762" s="163"/>
      <c r="C762" s="163"/>
      <c r="D762" s="163"/>
      <c r="E762" s="163"/>
      <c r="F762" s="80"/>
      <c r="G762" s="81"/>
      <c r="H762" s="81"/>
      <c r="I762" s="81"/>
      <c r="J762" s="81"/>
      <c r="K762" s="81"/>
      <c r="L762" s="81"/>
      <c r="M762" s="82"/>
      <c r="AD762" s="66"/>
      <c r="AE762" s="66"/>
      <c r="AF762" s="66"/>
    </row>
    <row r="763" spans="1:32" ht="23.25" hidden="1" customHeight="1" x14ac:dyDescent="0.2">
      <c r="A763" s="76">
        <v>737</v>
      </c>
      <c r="B763" s="163"/>
      <c r="C763" s="163"/>
      <c r="D763" s="163"/>
      <c r="E763" s="163"/>
      <c r="F763" s="80"/>
      <c r="G763" s="81"/>
      <c r="H763" s="81"/>
      <c r="I763" s="81"/>
      <c r="J763" s="81"/>
      <c r="K763" s="81"/>
      <c r="L763" s="81"/>
      <c r="M763" s="82"/>
      <c r="AD763" s="66"/>
      <c r="AE763" s="66"/>
      <c r="AF763" s="66"/>
    </row>
    <row r="764" spans="1:32" ht="23.25" hidden="1" customHeight="1" x14ac:dyDescent="0.2">
      <c r="A764" s="76">
        <v>738</v>
      </c>
      <c r="B764" s="163"/>
      <c r="C764" s="163"/>
      <c r="D764" s="163"/>
      <c r="E764" s="163"/>
      <c r="F764" s="80"/>
      <c r="G764" s="81"/>
      <c r="H764" s="81"/>
      <c r="I764" s="81"/>
      <c r="J764" s="81"/>
      <c r="K764" s="81"/>
      <c r="L764" s="81"/>
      <c r="M764" s="82"/>
      <c r="AD764" s="66"/>
      <c r="AE764" s="66"/>
      <c r="AF764" s="66"/>
    </row>
    <row r="765" spans="1:32" ht="23.25" hidden="1" customHeight="1" x14ac:dyDescent="0.2">
      <c r="A765" s="76">
        <v>739</v>
      </c>
      <c r="B765" s="163"/>
      <c r="C765" s="163"/>
      <c r="D765" s="163"/>
      <c r="E765" s="163"/>
      <c r="F765" s="80"/>
      <c r="G765" s="81"/>
      <c r="H765" s="81"/>
      <c r="I765" s="81"/>
      <c r="J765" s="81"/>
      <c r="K765" s="81"/>
      <c r="L765" s="81"/>
      <c r="M765" s="82"/>
      <c r="AD765" s="66"/>
      <c r="AE765" s="66"/>
      <c r="AF765" s="66"/>
    </row>
    <row r="766" spans="1:32" ht="23.25" hidden="1" customHeight="1" x14ac:dyDescent="0.2">
      <c r="A766" s="76">
        <v>740</v>
      </c>
      <c r="B766" s="163"/>
      <c r="C766" s="163"/>
      <c r="D766" s="163"/>
      <c r="E766" s="163"/>
      <c r="F766" s="80"/>
      <c r="G766" s="81"/>
      <c r="H766" s="81"/>
      <c r="I766" s="81"/>
      <c r="J766" s="81"/>
      <c r="K766" s="81"/>
      <c r="L766" s="81"/>
      <c r="M766" s="82"/>
      <c r="AD766" s="66"/>
      <c r="AE766" s="66"/>
      <c r="AF766" s="66"/>
    </row>
    <row r="767" spans="1:32" ht="23.25" hidden="1" customHeight="1" x14ac:dyDescent="0.2">
      <c r="A767" s="76">
        <v>741</v>
      </c>
      <c r="B767" s="163"/>
      <c r="C767" s="163"/>
      <c r="D767" s="163"/>
      <c r="E767" s="163"/>
      <c r="F767" s="80"/>
      <c r="G767" s="81"/>
      <c r="H767" s="81"/>
      <c r="I767" s="81"/>
      <c r="J767" s="81"/>
      <c r="K767" s="81"/>
      <c r="L767" s="81"/>
      <c r="M767" s="82"/>
      <c r="AD767" s="66"/>
      <c r="AE767" s="66"/>
      <c r="AF767" s="66"/>
    </row>
    <row r="768" spans="1:32" ht="23.25" hidden="1" customHeight="1" x14ac:dyDescent="0.2">
      <c r="A768" s="76">
        <v>742</v>
      </c>
      <c r="B768" s="163"/>
      <c r="C768" s="163"/>
      <c r="D768" s="163"/>
      <c r="E768" s="163"/>
      <c r="F768" s="80"/>
      <c r="G768" s="81"/>
      <c r="H768" s="81"/>
      <c r="I768" s="81"/>
      <c r="J768" s="81"/>
      <c r="K768" s="81"/>
      <c r="L768" s="81"/>
      <c r="M768" s="82"/>
      <c r="AD768" s="66"/>
      <c r="AE768" s="66"/>
      <c r="AF768" s="66"/>
    </row>
    <row r="769" spans="1:32" ht="23.25" hidden="1" customHeight="1" x14ac:dyDescent="0.2">
      <c r="A769" s="76">
        <v>743</v>
      </c>
      <c r="B769" s="163"/>
      <c r="C769" s="163"/>
      <c r="D769" s="163"/>
      <c r="E769" s="163"/>
      <c r="F769" s="80"/>
      <c r="G769" s="81"/>
      <c r="H769" s="81"/>
      <c r="I769" s="81"/>
      <c r="J769" s="81"/>
      <c r="K769" s="81"/>
      <c r="L769" s="81"/>
      <c r="M769" s="82"/>
      <c r="AD769" s="66"/>
      <c r="AE769" s="66"/>
      <c r="AF769" s="66"/>
    </row>
    <row r="770" spans="1:32" ht="23.25" hidden="1" customHeight="1" x14ac:dyDescent="0.2">
      <c r="A770" s="76">
        <v>744</v>
      </c>
      <c r="B770" s="163"/>
      <c r="C770" s="163"/>
      <c r="D770" s="163"/>
      <c r="E770" s="163"/>
      <c r="F770" s="80"/>
      <c r="G770" s="81"/>
      <c r="H770" s="81"/>
      <c r="I770" s="81"/>
      <c r="J770" s="81"/>
      <c r="K770" s="81"/>
      <c r="L770" s="81"/>
      <c r="M770" s="82"/>
      <c r="AD770" s="66"/>
      <c r="AE770" s="66"/>
      <c r="AF770" s="66"/>
    </row>
    <row r="771" spans="1:32" ht="23.25" hidden="1" customHeight="1" x14ac:dyDescent="0.2">
      <c r="A771" s="76">
        <v>745</v>
      </c>
      <c r="B771" s="163"/>
      <c r="C771" s="163"/>
      <c r="D771" s="163"/>
      <c r="E771" s="163"/>
      <c r="F771" s="80"/>
      <c r="G771" s="81"/>
      <c r="H771" s="81"/>
      <c r="I771" s="81"/>
      <c r="J771" s="81"/>
      <c r="K771" s="81"/>
      <c r="L771" s="81"/>
      <c r="M771" s="82"/>
      <c r="AD771" s="66"/>
      <c r="AE771" s="66"/>
      <c r="AF771" s="66"/>
    </row>
    <row r="772" spans="1:32" ht="23.25" hidden="1" customHeight="1" x14ac:dyDescent="0.2">
      <c r="A772" s="76">
        <v>746</v>
      </c>
      <c r="B772" s="163"/>
      <c r="C772" s="163"/>
      <c r="D772" s="163"/>
      <c r="E772" s="163"/>
      <c r="F772" s="80"/>
      <c r="G772" s="81"/>
      <c r="H772" s="81"/>
      <c r="I772" s="81"/>
      <c r="J772" s="81"/>
      <c r="K772" s="81"/>
      <c r="L772" s="81"/>
      <c r="M772" s="82"/>
      <c r="AD772" s="66"/>
      <c r="AE772" s="66"/>
      <c r="AF772" s="66"/>
    </row>
    <row r="773" spans="1:32" ht="23.25" hidden="1" customHeight="1" x14ac:dyDescent="0.2">
      <c r="A773" s="76">
        <v>747</v>
      </c>
      <c r="B773" s="163"/>
      <c r="C773" s="163"/>
      <c r="D773" s="163"/>
      <c r="E773" s="163"/>
      <c r="F773" s="80"/>
      <c r="G773" s="81"/>
      <c r="H773" s="81"/>
      <c r="I773" s="81"/>
      <c r="J773" s="81"/>
      <c r="K773" s="81"/>
      <c r="L773" s="81"/>
      <c r="M773" s="82"/>
      <c r="AD773" s="66"/>
      <c r="AE773" s="66"/>
      <c r="AF773" s="66"/>
    </row>
    <row r="774" spans="1:32" ht="23.25" hidden="1" customHeight="1" x14ac:dyDescent="0.2">
      <c r="A774" s="76">
        <v>748</v>
      </c>
      <c r="B774" s="163"/>
      <c r="C774" s="163"/>
      <c r="D774" s="163"/>
      <c r="E774" s="163"/>
      <c r="F774" s="80"/>
      <c r="G774" s="81"/>
      <c r="H774" s="81"/>
      <c r="I774" s="81"/>
      <c r="J774" s="81"/>
      <c r="K774" s="81"/>
      <c r="L774" s="81"/>
      <c r="M774" s="82"/>
      <c r="AD774" s="66"/>
      <c r="AE774" s="66"/>
      <c r="AF774" s="66"/>
    </row>
    <row r="775" spans="1:32" ht="23.25" hidden="1" customHeight="1" x14ac:dyDescent="0.2">
      <c r="A775" s="76">
        <v>749</v>
      </c>
      <c r="B775" s="163"/>
      <c r="C775" s="163"/>
      <c r="D775" s="163"/>
      <c r="E775" s="163"/>
      <c r="F775" s="80"/>
      <c r="G775" s="81"/>
      <c r="H775" s="81"/>
      <c r="I775" s="81"/>
      <c r="J775" s="81"/>
      <c r="K775" s="81"/>
      <c r="L775" s="81"/>
      <c r="M775" s="82"/>
      <c r="AD775" s="66"/>
      <c r="AE775" s="66"/>
      <c r="AF775" s="66"/>
    </row>
    <row r="776" spans="1:32" ht="23.25" hidden="1" customHeight="1" x14ac:dyDescent="0.2">
      <c r="A776" s="76">
        <v>750</v>
      </c>
      <c r="B776" s="163"/>
      <c r="C776" s="163"/>
      <c r="D776" s="163"/>
      <c r="E776" s="163"/>
      <c r="F776" s="80"/>
      <c r="G776" s="81"/>
      <c r="H776" s="81"/>
      <c r="I776" s="81"/>
      <c r="J776" s="81"/>
      <c r="K776" s="81"/>
      <c r="L776" s="81"/>
      <c r="M776" s="82"/>
      <c r="AD776" s="66"/>
      <c r="AE776" s="66"/>
      <c r="AF776" s="66"/>
    </row>
    <row r="777" spans="1:32" ht="23.25" hidden="1" customHeight="1" x14ac:dyDescent="0.2">
      <c r="A777" s="76">
        <v>751</v>
      </c>
      <c r="B777" s="163"/>
      <c r="C777" s="163"/>
      <c r="D777" s="163"/>
      <c r="E777" s="163"/>
      <c r="F777" s="80"/>
      <c r="G777" s="81"/>
      <c r="H777" s="81"/>
      <c r="I777" s="81"/>
      <c r="J777" s="81"/>
      <c r="K777" s="81"/>
      <c r="L777" s="81"/>
      <c r="M777" s="82"/>
      <c r="AD777" s="66"/>
      <c r="AE777" s="66"/>
      <c r="AF777" s="66"/>
    </row>
    <row r="778" spans="1:32" ht="23.25" hidden="1" customHeight="1" x14ac:dyDescent="0.2">
      <c r="A778" s="76">
        <v>752</v>
      </c>
      <c r="B778" s="163"/>
      <c r="C778" s="163"/>
      <c r="D778" s="163"/>
      <c r="E778" s="163"/>
      <c r="F778" s="80"/>
      <c r="G778" s="81"/>
      <c r="H778" s="81"/>
      <c r="I778" s="81"/>
      <c r="J778" s="81"/>
      <c r="K778" s="81"/>
      <c r="L778" s="81"/>
      <c r="M778" s="82"/>
      <c r="AD778" s="66"/>
      <c r="AE778" s="66"/>
      <c r="AF778" s="66"/>
    </row>
    <row r="779" spans="1:32" ht="23.25" hidden="1" customHeight="1" x14ac:dyDescent="0.2">
      <c r="A779" s="76">
        <v>753</v>
      </c>
      <c r="B779" s="163"/>
      <c r="C779" s="163"/>
      <c r="D779" s="163"/>
      <c r="E779" s="163"/>
      <c r="F779" s="80"/>
      <c r="G779" s="81"/>
      <c r="H779" s="81"/>
      <c r="I779" s="81"/>
      <c r="J779" s="81"/>
      <c r="K779" s="81"/>
      <c r="L779" s="81"/>
      <c r="M779" s="82"/>
      <c r="AD779" s="66"/>
      <c r="AE779" s="66"/>
      <c r="AF779" s="66"/>
    </row>
    <row r="780" spans="1:32" ht="23.25" hidden="1" customHeight="1" x14ac:dyDescent="0.2">
      <c r="A780" s="76">
        <v>754</v>
      </c>
      <c r="B780" s="163"/>
      <c r="C780" s="163"/>
      <c r="D780" s="163"/>
      <c r="E780" s="163"/>
      <c r="F780" s="80"/>
      <c r="G780" s="81"/>
      <c r="H780" s="81"/>
      <c r="I780" s="81"/>
      <c r="J780" s="81"/>
      <c r="K780" s="81"/>
      <c r="L780" s="81"/>
      <c r="M780" s="82"/>
      <c r="AD780" s="66"/>
      <c r="AE780" s="66"/>
      <c r="AF780" s="66"/>
    </row>
    <row r="781" spans="1:32" ht="23.25" hidden="1" customHeight="1" x14ac:dyDescent="0.2">
      <c r="A781" s="76">
        <v>755</v>
      </c>
      <c r="B781" s="163"/>
      <c r="C781" s="163"/>
      <c r="D781" s="163"/>
      <c r="E781" s="163"/>
      <c r="F781" s="80"/>
      <c r="G781" s="81"/>
      <c r="H781" s="81"/>
      <c r="I781" s="81"/>
      <c r="J781" s="81"/>
      <c r="K781" s="81"/>
      <c r="L781" s="81"/>
      <c r="M781" s="82"/>
      <c r="AD781" s="66"/>
      <c r="AE781" s="66"/>
      <c r="AF781" s="66"/>
    </row>
    <row r="782" spans="1:32" ht="23.25" hidden="1" customHeight="1" x14ac:dyDescent="0.2">
      <c r="A782" s="76">
        <v>756</v>
      </c>
      <c r="B782" s="163"/>
      <c r="C782" s="163"/>
      <c r="D782" s="163"/>
      <c r="E782" s="163"/>
      <c r="F782" s="80"/>
      <c r="G782" s="81"/>
      <c r="H782" s="81"/>
      <c r="I782" s="81"/>
      <c r="J782" s="81"/>
      <c r="K782" s="81"/>
      <c r="L782" s="81"/>
      <c r="M782" s="82"/>
      <c r="AD782" s="66"/>
      <c r="AE782" s="66"/>
      <c r="AF782" s="66"/>
    </row>
    <row r="783" spans="1:32" ht="23.25" hidden="1" customHeight="1" x14ac:dyDescent="0.2">
      <c r="A783" s="76">
        <v>757</v>
      </c>
      <c r="B783" s="163"/>
      <c r="C783" s="163"/>
      <c r="D783" s="163"/>
      <c r="E783" s="163"/>
      <c r="F783" s="80"/>
      <c r="G783" s="81"/>
      <c r="H783" s="81"/>
      <c r="I783" s="81"/>
      <c r="J783" s="81"/>
      <c r="K783" s="81"/>
      <c r="L783" s="81"/>
      <c r="M783" s="82"/>
      <c r="AD783" s="66"/>
      <c r="AE783" s="66"/>
      <c r="AF783" s="66"/>
    </row>
    <row r="784" spans="1:32" ht="23.25" hidden="1" customHeight="1" x14ac:dyDescent="0.2">
      <c r="A784" s="76">
        <v>758</v>
      </c>
      <c r="B784" s="163"/>
      <c r="C784" s="163"/>
      <c r="D784" s="163"/>
      <c r="E784" s="163"/>
      <c r="F784" s="80"/>
      <c r="G784" s="81"/>
      <c r="H784" s="81"/>
      <c r="I784" s="81"/>
      <c r="J784" s="81"/>
      <c r="K784" s="81"/>
      <c r="L784" s="81"/>
      <c r="M784" s="82"/>
      <c r="AD784" s="66"/>
      <c r="AE784" s="66"/>
      <c r="AF784" s="66"/>
    </row>
    <row r="785" spans="1:32" ht="23.25" hidden="1" customHeight="1" x14ac:dyDescent="0.2">
      <c r="A785" s="76">
        <v>759</v>
      </c>
      <c r="B785" s="163"/>
      <c r="C785" s="163"/>
      <c r="D785" s="163"/>
      <c r="E785" s="163"/>
      <c r="F785" s="80"/>
      <c r="G785" s="81"/>
      <c r="H785" s="81"/>
      <c r="I785" s="81"/>
      <c r="J785" s="81"/>
      <c r="K785" s="81"/>
      <c r="L785" s="81"/>
      <c r="M785" s="82"/>
      <c r="AD785" s="66"/>
      <c r="AE785" s="66"/>
      <c r="AF785" s="66"/>
    </row>
    <row r="786" spans="1:32" ht="23.25" hidden="1" customHeight="1" x14ac:dyDescent="0.2">
      <c r="A786" s="76">
        <v>760</v>
      </c>
      <c r="B786" s="163"/>
      <c r="C786" s="163"/>
      <c r="D786" s="163"/>
      <c r="E786" s="163"/>
      <c r="F786" s="80"/>
      <c r="G786" s="81"/>
      <c r="H786" s="81"/>
      <c r="I786" s="81"/>
      <c r="J786" s="81"/>
      <c r="K786" s="81"/>
      <c r="L786" s="81"/>
      <c r="M786" s="82"/>
      <c r="AD786" s="66"/>
      <c r="AE786" s="66"/>
      <c r="AF786" s="66"/>
    </row>
    <row r="787" spans="1:32" ht="23.25" hidden="1" customHeight="1" x14ac:dyDescent="0.2">
      <c r="A787" s="76">
        <v>761</v>
      </c>
      <c r="B787" s="163"/>
      <c r="C787" s="163"/>
      <c r="D787" s="163"/>
      <c r="E787" s="163"/>
      <c r="F787" s="80"/>
      <c r="G787" s="81"/>
      <c r="H787" s="81"/>
      <c r="I787" s="81"/>
      <c r="J787" s="81"/>
      <c r="K787" s="81"/>
      <c r="L787" s="81"/>
      <c r="M787" s="82"/>
      <c r="AD787" s="66"/>
      <c r="AE787" s="66"/>
      <c r="AF787" s="66"/>
    </row>
    <row r="788" spans="1:32" ht="23.25" hidden="1" customHeight="1" x14ac:dyDescent="0.2">
      <c r="A788" s="76">
        <v>762</v>
      </c>
      <c r="B788" s="163"/>
      <c r="C788" s="163"/>
      <c r="D788" s="163"/>
      <c r="E788" s="163"/>
      <c r="F788" s="80"/>
      <c r="G788" s="81"/>
      <c r="H788" s="81"/>
      <c r="I788" s="81"/>
      <c r="J788" s="81"/>
      <c r="K788" s="81"/>
      <c r="L788" s="81"/>
      <c r="M788" s="82"/>
      <c r="AD788" s="66"/>
      <c r="AE788" s="66"/>
      <c r="AF788" s="66"/>
    </row>
    <row r="789" spans="1:32" ht="23.25" hidden="1" customHeight="1" x14ac:dyDescent="0.2">
      <c r="A789" s="76">
        <v>763</v>
      </c>
      <c r="B789" s="163"/>
      <c r="C789" s="163"/>
      <c r="D789" s="163"/>
      <c r="E789" s="163"/>
      <c r="F789" s="80"/>
      <c r="G789" s="81"/>
      <c r="H789" s="81"/>
      <c r="I789" s="81"/>
      <c r="J789" s="81"/>
      <c r="K789" s="81"/>
      <c r="L789" s="81"/>
      <c r="M789" s="82"/>
      <c r="AD789" s="66"/>
      <c r="AE789" s="66"/>
      <c r="AF789" s="66"/>
    </row>
    <row r="790" spans="1:32" ht="23.25" hidden="1" customHeight="1" x14ac:dyDescent="0.2">
      <c r="A790" s="76">
        <v>764</v>
      </c>
      <c r="B790" s="163"/>
      <c r="C790" s="163"/>
      <c r="D790" s="163"/>
      <c r="E790" s="163"/>
      <c r="F790" s="80"/>
      <c r="G790" s="81"/>
      <c r="H790" s="81"/>
      <c r="I790" s="81"/>
      <c r="J790" s="81"/>
      <c r="K790" s="81"/>
      <c r="L790" s="81"/>
      <c r="M790" s="82"/>
      <c r="AD790" s="66"/>
      <c r="AE790" s="66"/>
      <c r="AF790" s="66"/>
    </row>
    <row r="791" spans="1:32" ht="23.25" hidden="1" customHeight="1" x14ac:dyDescent="0.2">
      <c r="A791" s="76">
        <v>765</v>
      </c>
      <c r="B791" s="163"/>
      <c r="C791" s="163"/>
      <c r="D791" s="163"/>
      <c r="E791" s="163"/>
      <c r="F791" s="80"/>
      <c r="G791" s="81"/>
      <c r="H791" s="81"/>
      <c r="I791" s="81"/>
      <c r="J791" s="81"/>
      <c r="K791" s="81"/>
      <c r="L791" s="81"/>
      <c r="M791" s="82"/>
      <c r="AD791" s="66"/>
      <c r="AE791" s="66"/>
      <c r="AF791" s="66"/>
    </row>
    <row r="792" spans="1:32" ht="23.25" hidden="1" customHeight="1" x14ac:dyDescent="0.2">
      <c r="A792" s="76">
        <v>766</v>
      </c>
      <c r="B792" s="163"/>
      <c r="C792" s="163"/>
      <c r="D792" s="163"/>
      <c r="E792" s="163"/>
      <c r="F792" s="80"/>
      <c r="G792" s="81"/>
      <c r="H792" s="81"/>
      <c r="I792" s="81"/>
      <c r="J792" s="81"/>
      <c r="K792" s="81"/>
      <c r="L792" s="81"/>
      <c r="M792" s="82"/>
      <c r="AD792" s="66"/>
      <c r="AE792" s="66"/>
      <c r="AF792" s="66"/>
    </row>
    <row r="793" spans="1:32" ht="23.25" hidden="1" customHeight="1" x14ac:dyDescent="0.2">
      <c r="A793" s="76">
        <v>767</v>
      </c>
      <c r="B793" s="163"/>
      <c r="C793" s="163"/>
      <c r="D793" s="163"/>
      <c r="E793" s="163"/>
      <c r="F793" s="80"/>
      <c r="G793" s="81"/>
      <c r="H793" s="81"/>
      <c r="I793" s="81"/>
      <c r="J793" s="81"/>
      <c r="K793" s="81"/>
      <c r="L793" s="81"/>
      <c r="M793" s="82"/>
      <c r="AD793" s="66"/>
      <c r="AE793" s="66"/>
      <c r="AF793" s="66"/>
    </row>
    <row r="794" spans="1:32" ht="23.25" hidden="1" customHeight="1" x14ac:dyDescent="0.2">
      <c r="A794" s="76">
        <v>768</v>
      </c>
      <c r="B794" s="163"/>
      <c r="C794" s="163"/>
      <c r="D794" s="163"/>
      <c r="E794" s="163"/>
      <c r="F794" s="80"/>
      <c r="G794" s="81"/>
      <c r="H794" s="81"/>
      <c r="I794" s="81"/>
      <c r="J794" s="81"/>
      <c r="K794" s="81"/>
      <c r="L794" s="81"/>
      <c r="M794" s="82"/>
      <c r="AD794" s="66"/>
      <c r="AE794" s="66"/>
      <c r="AF794" s="66"/>
    </row>
    <row r="795" spans="1:32" ht="23.25" hidden="1" customHeight="1" x14ac:dyDescent="0.2">
      <c r="A795" s="76">
        <v>769</v>
      </c>
      <c r="B795" s="163"/>
      <c r="C795" s="163"/>
      <c r="D795" s="163"/>
      <c r="E795" s="163"/>
      <c r="F795" s="80"/>
      <c r="G795" s="81"/>
      <c r="H795" s="81"/>
      <c r="I795" s="81"/>
      <c r="J795" s="81"/>
      <c r="K795" s="81"/>
      <c r="L795" s="81"/>
      <c r="M795" s="82"/>
      <c r="AD795" s="66"/>
      <c r="AE795" s="66"/>
      <c r="AF795" s="66"/>
    </row>
    <row r="796" spans="1:32" ht="23.25" hidden="1" customHeight="1" x14ac:dyDescent="0.2">
      <c r="A796" s="76">
        <v>770</v>
      </c>
      <c r="B796" s="163"/>
      <c r="C796" s="163"/>
      <c r="D796" s="163"/>
      <c r="E796" s="163"/>
      <c r="F796" s="80"/>
      <c r="G796" s="81"/>
      <c r="H796" s="81"/>
      <c r="I796" s="81"/>
      <c r="J796" s="81"/>
      <c r="K796" s="81"/>
      <c r="L796" s="81"/>
      <c r="M796" s="82"/>
      <c r="AD796" s="66"/>
      <c r="AE796" s="66"/>
      <c r="AF796" s="66"/>
    </row>
    <row r="797" spans="1:32" ht="23.25" hidden="1" customHeight="1" x14ac:dyDescent="0.2">
      <c r="A797" s="76">
        <v>771</v>
      </c>
      <c r="B797" s="163"/>
      <c r="C797" s="163"/>
      <c r="D797" s="163"/>
      <c r="E797" s="163"/>
      <c r="F797" s="80"/>
      <c r="G797" s="81"/>
      <c r="H797" s="81"/>
      <c r="I797" s="81"/>
      <c r="J797" s="81"/>
      <c r="K797" s="81"/>
      <c r="L797" s="81"/>
      <c r="M797" s="82"/>
      <c r="AD797" s="66"/>
      <c r="AE797" s="66"/>
      <c r="AF797" s="66"/>
    </row>
    <row r="798" spans="1:32" ht="23.25" hidden="1" customHeight="1" x14ac:dyDescent="0.2">
      <c r="A798" s="76">
        <v>772</v>
      </c>
      <c r="B798" s="163"/>
      <c r="C798" s="163"/>
      <c r="D798" s="163"/>
      <c r="E798" s="163"/>
      <c r="F798" s="80"/>
      <c r="G798" s="81"/>
      <c r="H798" s="81"/>
      <c r="I798" s="81"/>
      <c r="J798" s="81"/>
      <c r="K798" s="81"/>
      <c r="L798" s="81"/>
      <c r="M798" s="82"/>
      <c r="AD798" s="66"/>
      <c r="AE798" s="66"/>
      <c r="AF798" s="66"/>
    </row>
    <row r="799" spans="1:32" ht="23.25" hidden="1" customHeight="1" x14ac:dyDescent="0.2">
      <c r="A799" s="76">
        <v>773</v>
      </c>
      <c r="B799" s="163"/>
      <c r="C799" s="163"/>
      <c r="D799" s="163"/>
      <c r="E799" s="163"/>
      <c r="F799" s="80"/>
      <c r="G799" s="81"/>
      <c r="H799" s="81"/>
      <c r="I799" s="81"/>
      <c r="J799" s="81"/>
      <c r="K799" s="81"/>
      <c r="L799" s="81"/>
      <c r="M799" s="82"/>
      <c r="AD799" s="66"/>
      <c r="AE799" s="66"/>
      <c r="AF799" s="66"/>
    </row>
    <row r="800" spans="1:32" ht="23.25" hidden="1" customHeight="1" x14ac:dyDescent="0.2">
      <c r="A800" s="76">
        <v>774</v>
      </c>
      <c r="B800" s="163"/>
      <c r="C800" s="163"/>
      <c r="D800" s="163"/>
      <c r="E800" s="163"/>
      <c r="F800" s="80"/>
      <c r="G800" s="81"/>
      <c r="H800" s="81"/>
      <c r="I800" s="81"/>
      <c r="J800" s="81"/>
      <c r="K800" s="81"/>
      <c r="L800" s="81"/>
      <c r="M800" s="82"/>
      <c r="AD800" s="66"/>
      <c r="AE800" s="66"/>
      <c r="AF800" s="66"/>
    </row>
    <row r="801" spans="1:32" ht="23.25" hidden="1" customHeight="1" x14ac:dyDescent="0.2">
      <c r="A801" s="76">
        <v>775</v>
      </c>
      <c r="B801" s="163"/>
      <c r="C801" s="163"/>
      <c r="D801" s="163"/>
      <c r="E801" s="163"/>
      <c r="F801" s="80"/>
      <c r="G801" s="81"/>
      <c r="H801" s="81"/>
      <c r="I801" s="81"/>
      <c r="J801" s="81"/>
      <c r="K801" s="81"/>
      <c r="L801" s="81"/>
      <c r="M801" s="82"/>
      <c r="AD801" s="66"/>
      <c r="AE801" s="66"/>
      <c r="AF801" s="66"/>
    </row>
    <row r="802" spans="1:32" ht="23.25" hidden="1" customHeight="1" x14ac:dyDescent="0.2">
      <c r="A802" s="76">
        <v>776</v>
      </c>
      <c r="B802" s="163"/>
      <c r="C802" s="163"/>
      <c r="D802" s="163"/>
      <c r="E802" s="163"/>
      <c r="F802" s="80"/>
      <c r="G802" s="81"/>
      <c r="H802" s="81"/>
      <c r="I802" s="81"/>
      <c r="J802" s="81"/>
      <c r="K802" s="81"/>
      <c r="L802" s="81"/>
      <c r="M802" s="82"/>
      <c r="AD802" s="66"/>
      <c r="AE802" s="66"/>
      <c r="AF802" s="66"/>
    </row>
    <row r="803" spans="1:32" ht="23.25" hidden="1" customHeight="1" x14ac:dyDescent="0.2">
      <c r="A803" s="76">
        <v>777</v>
      </c>
      <c r="B803" s="163"/>
      <c r="C803" s="163"/>
      <c r="D803" s="163"/>
      <c r="E803" s="163"/>
      <c r="F803" s="80"/>
      <c r="G803" s="81"/>
      <c r="H803" s="81"/>
      <c r="I803" s="81"/>
      <c r="J803" s="81"/>
      <c r="K803" s="81"/>
      <c r="L803" s="81"/>
      <c r="M803" s="82"/>
      <c r="AD803" s="66"/>
      <c r="AE803" s="66"/>
      <c r="AF803" s="66"/>
    </row>
    <row r="804" spans="1:32" ht="23.25" hidden="1" customHeight="1" x14ac:dyDescent="0.2">
      <c r="A804" s="76">
        <v>778</v>
      </c>
      <c r="B804" s="163"/>
      <c r="C804" s="163"/>
      <c r="D804" s="163"/>
      <c r="E804" s="163"/>
      <c r="F804" s="80"/>
      <c r="G804" s="81"/>
      <c r="H804" s="81"/>
      <c r="I804" s="81"/>
      <c r="J804" s="81"/>
      <c r="K804" s="81"/>
      <c r="L804" s="81"/>
      <c r="M804" s="82"/>
      <c r="AD804" s="66"/>
      <c r="AE804" s="66"/>
      <c r="AF804" s="66"/>
    </row>
    <row r="805" spans="1:32" ht="23.25" hidden="1" customHeight="1" x14ac:dyDescent="0.2">
      <c r="A805" s="76">
        <v>779</v>
      </c>
      <c r="B805" s="163"/>
      <c r="C805" s="163"/>
      <c r="D805" s="163"/>
      <c r="E805" s="163"/>
      <c r="F805" s="80"/>
      <c r="G805" s="81"/>
      <c r="H805" s="81"/>
      <c r="I805" s="81"/>
      <c r="J805" s="81"/>
      <c r="K805" s="81"/>
      <c r="L805" s="81"/>
      <c r="M805" s="82"/>
      <c r="AD805" s="66"/>
      <c r="AE805" s="66"/>
      <c r="AF805" s="66"/>
    </row>
    <row r="806" spans="1:32" ht="23.25" hidden="1" customHeight="1" x14ac:dyDescent="0.2">
      <c r="A806" s="76">
        <v>780</v>
      </c>
      <c r="B806" s="163"/>
      <c r="C806" s="163"/>
      <c r="D806" s="163"/>
      <c r="E806" s="163"/>
      <c r="F806" s="80"/>
      <c r="G806" s="81"/>
      <c r="H806" s="81"/>
      <c r="I806" s="81"/>
      <c r="J806" s="81"/>
      <c r="K806" s="81"/>
      <c r="L806" s="81"/>
      <c r="M806" s="82"/>
      <c r="AD806" s="66"/>
      <c r="AE806" s="66"/>
      <c r="AF806" s="66"/>
    </row>
    <row r="807" spans="1:32" ht="23.25" hidden="1" customHeight="1" x14ac:dyDescent="0.2">
      <c r="A807" s="76">
        <v>781</v>
      </c>
      <c r="B807" s="163"/>
      <c r="C807" s="163"/>
      <c r="D807" s="163"/>
      <c r="E807" s="163"/>
      <c r="F807" s="80"/>
      <c r="G807" s="81"/>
      <c r="H807" s="81"/>
      <c r="I807" s="81"/>
      <c r="J807" s="81"/>
      <c r="K807" s="81"/>
      <c r="L807" s="81"/>
      <c r="M807" s="82"/>
      <c r="AD807" s="66"/>
      <c r="AE807" s="66"/>
      <c r="AF807" s="66"/>
    </row>
    <row r="808" spans="1:32" ht="23.25" hidden="1" customHeight="1" x14ac:dyDescent="0.2">
      <c r="A808" s="76">
        <v>782</v>
      </c>
      <c r="B808" s="163"/>
      <c r="C808" s="163"/>
      <c r="D808" s="163"/>
      <c r="E808" s="163"/>
      <c r="F808" s="80"/>
      <c r="G808" s="81"/>
      <c r="H808" s="81"/>
      <c r="I808" s="81"/>
      <c r="J808" s="81"/>
      <c r="K808" s="81"/>
      <c r="L808" s="81"/>
      <c r="M808" s="82"/>
      <c r="AD808" s="66"/>
      <c r="AE808" s="66"/>
      <c r="AF808" s="66"/>
    </row>
    <row r="809" spans="1:32" ht="23.25" hidden="1" customHeight="1" x14ac:dyDescent="0.2">
      <c r="A809" s="76">
        <v>783</v>
      </c>
      <c r="B809" s="163"/>
      <c r="C809" s="163"/>
      <c r="D809" s="163"/>
      <c r="E809" s="163"/>
      <c r="F809" s="80"/>
      <c r="G809" s="81"/>
      <c r="H809" s="81"/>
      <c r="I809" s="81"/>
      <c r="J809" s="81"/>
      <c r="K809" s="81"/>
      <c r="L809" s="81"/>
      <c r="M809" s="82"/>
      <c r="AD809" s="66"/>
      <c r="AE809" s="66"/>
      <c r="AF809" s="66"/>
    </row>
    <row r="810" spans="1:32" ht="23.25" hidden="1" customHeight="1" x14ac:dyDescent="0.2">
      <c r="A810" s="76">
        <v>784</v>
      </c>
      <c r="B810" s="163"/>
      <c r="C810" s="163"/>
      <c r="D810" s="163"/>
      <c r="E810" s="163"/>
      <c r="F810" s="80"/>
      <c r="G810" s="81"/>
      <c r="H810" s="81"/>
      <c r="I810" s="81"/>
      <c r="J810" s="81"/>
      <c r="K810" s="81"/>
      <c r="L810" s="81"/>
      <c r="M810" s="82"/>
      <c r="AD810" s="66"/>
      <c r="AE810" s="66"/>
      <c r="AF810" s="66"/>
    </row>
    <row r="811" spans="1:32" ht="23.25" hidden="1" customHeight="1" x14ac:dyDescent="0.2">
      <c r="A811" s="76">
        <v>785</v>
      </c>
      <c r="B811" s="163"/>
      <c r="C811" s="163"/>
      <c r="D811" s="163"/>
      <c r="E811" s="163"/>
      <c r="F811" s="80"/>
      <c r="G811" s="81"/>
      <c r="H811" s="81"/>
      <c r="I811" s="81"/>
      <c r="J811" s="81"/>
      <c r="K811" s="81"/>
      <c r="L811" s="81"/>
      <c r="M811" s="82"/>
      <c r="AD811" s="66"/>
      <c r="AE811" s="66"/>
      <c r="AF811" s="66"/>
    </row>
    <row r="812" spans="1:32" ht="23.25" hidden="1" customHeight="1" x14ac:dyDescent="0.2">
      <c r="A812" s="76">
        <v>786</v>
      </c>
      <c r="B812" s="163"/>
      <c r="C812" s="163"/>
      <c r="D812" s="163"/>
      <c r="E812" s="163"/>
      <c r="F812" s="80"/>
      <c r="G812" s="81"/>
      <c r="H812" s="81"/>
      <c r="I812" s="81"/>
      <c r="J812" s="81"/>
      <c r="K812" s="81"/>
      <c r="L812" s="81"/>
      <c r="M812" s="82"/>
      <c r="AD812" s="66"/>
      <c r="AE812" s="66"/>
      <c r="AF812" s="66"/>
    </row>
    <row r="813" spans="1:32" ht="23.25" hidden="1" customHeight="1" x14ac:dyDescent="0.2">
      <c r="A813" s="76">
        <v>787</v>
      </c>
      <c r="B813" s="163"/>
      <c r="C813" s="163"/>
      <c r="D813" s="163"/>
      <c r="E813" s="163"/>
      <c r="F813" s="80"/>
      <c r="G813" s="81"/>
      <c r="H813" s="81"/>
      <c r="I813" s="81"/>
      <c r="J813" s="81"/>
      <c r="K813" s="81"/>
      <c r="L813" s="81"/>
      <c r="M813" s="82"/>
      <c r="AD813" s="66"/>
      <c r="AE813" s="66"/>
      <c r="AF813" s="66"/>
    </row>
    <row r="814" spans="1:32" ht="23.25" hidden="1" customHeight="1" x14ac:dyDescent="0.2">
      <c r="A814" s="76">
        <v>788</v>
      </c>
      <c r="B814" s="163"/>
      <c r="C814" s="163"/>
      <c r="D814" s="163"/>
      <c r="E814" s="163"/>
      <c r="F814" s="80"/>
      <c r="G814" s="81"/>
      <c r="H814" s="81"/>
      <c r="I814" s="81"/>
      <c r="J814" s="81"/>
      <c r="K814" s="81"/>
      <c r="L814" s="81"/>
      <c r="M814" s="82"/>
      <c r="AD814" s="66"/>
      <c r="AE814" s="66"/>
      <c r="AF814" s="66"/>
    </row>
    <row r="815" spans="1:32" ht="23.25" hidden="1" customHeight="1" x14ac:dyDescent="0.2">
      <c r="A815" s="76">
        <v>789</v>
      </c>
      <c r="B815" s="163"/>
      <c r="C815" s="163"/>
      <c r="D815" s="163"/>
      <c r="E815" s="163"/>
      <c r="F815" s="80"/>
      <c r="G815" s="81"/>
      <c r="H815" s="81"/>
      <c r="I815" s="81"/>
      <c r="J815" s="81"/>
      <c r="K815" s="81"/>
      <c r="L815" s="81"/>
      <c r="M815" s="82"/>
      <c r="AD815" s="66"/>
      <c r="AE815" s="66"/>
      <c r="AF815" s="66"/>
    </row>
    <row r="816" spans="1:32" ht="23.25" hidden="1" customHeight="1" x14ac:dyDescent="0.2">
      <c r="A816" s="76">
        <v>790</v>
      </c>
      <c r="B816" s="163"/>
      <c r="C816" s="163"/>
      <c r="D816" s="163"/>
      <c r="E816" s="163"/>
      <c r="F816" s="80"/>
      <c r="G816" s="81"/>
      <c r="H816" s="81"/>
      <c r="I816" s="81"/>
      <c r="J816" s="81"/>
      <c r="K816" s="81"/>
      <c r="L816" s="81"/>
      <c r="M816" s="82"/>
      <c r="AD816" s="66"/>
      <c r="AE816" s="66"/>
      <c r="AF816" s="66"/>
    </row>
    <row r="817" spans="1:32" ht="23.25" hidden="1" customHeight="1" x14ac:dyDescent="0.2">
      <c r="A817" s="76">
        <v>791</v>
      </c>
      <c r="B817" s="163"/>
      <c r="C817" s="163"/>
      <c r="D817" s="163"/>
      <c r="E817" s="163"/>
      <c r="F817" s="80"/>
      <c r="G817" s="81"/>
      <c r="H817" s="81"/>
      <c r="I817" s="81"/>
      <c r="J817" s="81"/>
      <c r="K817" s="81"/>
      <c r="L817" s="81"/>
      <c r="M817" s="82"/>
      <c r="AD817" s="66"/>
      <c r="AE817" s="66"/>
      <c r="AF817" s="66"/>
    </row>
    <row r="818" spans="1:32" ht="23.25" hidden="1" customHeight="1" x14ac:dyDescent="0.2">
      <c r="A818" s="76">
        <v>792</v>
      </c>
      <c r="B818" s="163"/>
      <c r="C818" s="163"/>
      <c r="D818" s="163"/>
      <c r="E818" s="163"/>
      <c r="F818" s="80"/>
      <c r="G818" s="81"/>
      <c r="H818" s="81"/>
      <c r="I818" s="81"/>
      <c r="J818" s="81"/>
      <c r="K818" s="81"/>
      <c r="L818" s="81"/>
      <c r="M818" s="82"/>
      <c r="AD818" s="66"/>
      <c r="AE818" s="66"/>
      <c r="AF818" s="66"/>
    </row>
    <row r="819" spans="1:32" ht="23.25" hidden="1" customHeight="1" x14ac:dyDescent="0.2">
      <c r="A819" s="76">
        <v>793</v>
      </c>
      <c r="B819" s="163"/>
      <c r="C819" s="163"/>
      <c r="D819" s="163"/>
      <c r="E819" s="163"/>
      <c r="F819" s="80"/>
      <c r="G819" s="81"/>
      <c r="H819" s="81"/>
      <c r="I819" s="81"/>
      <c r="J819" s="81"/>
      <c r="K819" s="81"/>
      <c r="L819" s="81"/>
      <c r="M819" s="82"/>
      <c r="AD819" s="66"/>
      <c r="AE819" s="66"/>
      <c r="AF819" s="66"/>
    </row>
    <row r="820" spans="1:32" ht="23.25" hidden="1" customHeight="1" x14ac:dyDescent="0.2">
      <c r="A820" s="76">
        <v>794</v>
      </c>
      <c r="B820" s="163"/>
      <c r="C820" s="163"/>
      <c r="D820" s="163"/>
      <c r="E820" s="163"/>
      <c r="F820" s="80"/>
      <c r="G820" s="81"/>
      <c r="H820" s="81"/>
      <c r="I820" s="81"/>
      <c r="J820" s="81"/>
      <c r="K820" s="81"/>
      <c r="L820" s="81"/>
      <c r="M820" s="82"/>
      <c r="AD820" s="66"/>
      <c r="AE820" s="66"/>
      <c r="AF820" s="66"/>
    </row>
    <row r="821" spans="1:32" ht="23.25" hidden="1" customHeight="1" x14ac:dyDescent="0.2">
      <c r="A821" s="76">
        <v>795</v>
      </c>
      <c r="B821" s="163"/>
      <c r="C821" s="163"/>
      <c r="D821" s="163"/>
      <c r="E821" s="163"/>
      <c r="F821" s="80"/>
      <c r="G821" s="81"/>
      <c r="H821" s="81"/>
      <c r="I821" s="81"/>
      <c r="J821" s="81"/>
      <c r="K821" s="81"/>
      <c r="L821" s="81"/>
      <c r="M821" s="82"/>
      <c r="AD821" s="66"/>
      <c r="AE821" s="66"/>
      <c r="AF821" s="66"/>
    </row>
    <row r="822" spans="1:32" ht="23.25" hidden="1" customHeight="1" x14ac:dyDescent="0.2">
      <c r="A822" s="76">
        <v>796</v>
      </c>
      <c r="B822" s="163"/>
      <c r="C822" s="163"/>
      <c r="D822" s="163"/>
      <c r="E822" s="163"/>
      <c r="F822" s="80"/>
      <c r="G822" s="81"/>
      <c r="H822" s="81"/>
      <c r="I822" s="81"/>
      <c r="J822" s="81"/>
      <c r="K822" s="81"/>
      <c r="L822" s="81"/>
      <c r="M822" s="82"/>
      <c r="AD822" s="66"/>
      <c r="AE822" s="66"/>
      <c r="AF822" s="66"/>
    </row>
    <row r="823" spans="1:32" ht="23.25" hidden="1" customHeight="1" x14ac:dyDescent="0.2">
      <c r="A823" s="76">
        <v>797</v>
      </c>
      <c r="B823" s="163"/>
      <c r="C823" s="163"/>
      <c r="D823" s="163"/>
      <c r="E823" s="163"/>
      <c r="F823" s="80"/>
      <c r="G823" s="81"/>
      <c r="H823" s="81"/>
      <c r="I823" s="81"/>
      <c r="J823" s="81"/>
      <c r="K823" s="81"/>
      <c r="L823" s="81"/>
      <c r="M823" s="82"/>
      <c r="AD823" s="66"/>
      <c r="AE823" s="66"/>
      <c r="AF823" s="66"/>
    </row>
    <row r="824" spans="1:32" ht="23.25" hidden="1" customHeight="1" x14ac:dyDescent="0.2">
      <c r="A824" s="76">
        <v>798</v>
      </c>
      <c r="B824" s="163"/>
      <c r="C824" s="163"/>
      <c r="D824" s="163"/>
      <c r="E824" s="163"/>
      <c r="F824" s="80"/>
      <c r="G824" s="81"/>
      <c r="H824" s="81"/>
      <c r="I824" s="81"/>
      <c r="J824" s="81"/>
      <c r="K824" s="81"/>
      <c r="L824" s="81"/>
      <c r="M824" s="82"/>
      <c r="AD824" s="66"/>
      <c r="AE824" s="66"/>
      <c r="AF824" s="66"/>
    </row>
    <row r="825" spans="1:32" ht="23.25" hidden="1" customHeight="1" x14ac:dyDescent="0.2">
      <c r="A825" s="76">
        <v>799</v>
      </c>
      <c r="B825" s="163"/>
      <c r="C825" s="163"/>
      <c r="D825" s="163"/>
      <c r="E825" s="163"/>
      <c r="F825" s="80"/>
      <c r="G825" s="81"/>
      <c r="H825" s="81"/>
      <c r="I825" s="81"/>
      <c r="J825" s="81"/>
      <c r="K825" s="81"/>
      <c r="L825" s="81"/>
      <c r="M825" s="82"/>
      <c r="AD825" s="66"/>
      <c r="AE825" s="66"/>
      <c r="AF825" s="66"/>
    </row>
    <row r="826" spans="1:32" ht="23.25" hidden="1" customHeight="1" x14ac:dyDescent="0.2">
      <c r="A826" s="76">
        <v>800</v>
      </c>
      <c r="B826" s="163"/>
      <c r="C826" s="163"/>
      <c r="D826" s="163"/>
      <c r="E826" s="163"/>
      <c r="F826" s="80"/>
      <c r="G826" s="81"/>
      <c r="H826" s="81"/>
      <c r="I826" s="81"/>
      <c r="J826" s="81"/>
      <c r="K826" s="81"/>
      <c r="L826" s="81"/>
      <c r="M826" s="82"/>
      <c r="AD826" s="66"/>
      <c r="AE826" s="66"/>
      <c r="AF826" s="66"/>
    </row>
    <row r="827" spans="1:32" ht="23.25" hidden="1" customHeight="1" x14ac:dyDescent="0.2">
      <c r="A827" s="76">
        <v>801</v>
      </c>
      <c r="B827" s="163"/>
      <c r="C827" s="163"/>
      <c r="D827" s="163"/>
      <c r="E827" s="163"/>
      <c r="F827" s="80"/>
      <c r="G827" s="81"/>
      <c r="H827" s="81"/>
      <c r="I827" s="81"/>
      <c r="J827" s="81"/>
      <c r="K827" s="81"/>
      <c r="L827" s="81"/>
      <c r="M827" s="82"/>
      <c r="AD827" s="66"/>
      <c r="AE827" s="66"/>
      <c r="AF827" s="66"/>
    </row>
    <row r="828" spans="1:32" ht="23.25" hidden="1" customHeight="1" x14ac:dyDescent="0.2">
      <c r="A828" s="76">
        <v>802</v>
      </c>
      <c r="B828" s="163"/>
      <c r="C828" s="163"/>
      <c r="D828" s="163"/>
      <c r="E828" s="163"/>
      <c r="F828" s="80"/>
      <c r="G828" s="81"/>
      <c r="H828" s="81"/>
      <c r="I828" s="81"/>
      <c r="J828" s="81"/>
      <c r="K828" s="81"/>
      <c r="L828" s="81"/>
      <c r="M828" s="82"/>
      <c r="AD828" s="66"/>
      <c r="AE828" s="66"/>
      <c r="AF828" s="66"/>
    </row>
    <row r="829" spans="1:32" ht="23.25" hidden="1" customHeight="1" x14ac:dyDescent="0.2">
      <c r="A829" s="76">
        <v>803</v>
      </c>
      <c r="B829" s="163"/>
      <c r="C829" s="163"/>
      <c r="D829" s="163"/>
      <c r="E829" s="163"/>
      <c r="F829" s="80"/>
      <c r="G829" s="81"/>
      <c r="H829" s="81"/>
      <c r="I829" s="81"/>
      <c r="J829" s="81"/>
      <c r="K829" s="81"/>
      <c r="L829" s="81"/>
      <c r="M829" s="82"/>
      <c r="AD829" s="66"/>
      <c r="AE829" s="66"/>
      <c r="AF829" s="66"/>
    </row>
    <row r="830" spans="1:32" ht="23.25" hidden="1" customHeight="1" x14ac:dyDescent="0.2">
      <c r="A830" s="76">
        <v>804</v>
      </c>
      <c r="B830" s="163"/>
      <c r="C830" s="163"/>
      <c r="D830" s="163"/>
      <c r="E830" s="163"/>
      <c r="F830" s="80"/>
      <c r="G830" s="81"/>
      <c r="H830" s="81"/>
      <c r="I830" s="81"/>
      <c r="J830" s="81"/>
      <c r="K830" s="81"/>
      <c r="L830" s="81"/>
      <c r="M830" s="82"/>
      <c r="AD830" s="66"/>
      <c r="AE830" s="66"/>
      <c r="AF830" s="66"/>
    </row>
    <row r="831" spans="1:32" ht="23.25" hidden="1" customHeight="1" x14ac:dyDescent="0.2">
      <c r="A831" s="76">
        <v>805</v>
      </c>
      <c r="B831" s="163"/>
      <c r="C831" s="163"/>
      <c r="D831" s="163"/>
      <c r="E831" s="163"/>
      <c r="F831" s="80"/>
      <c r="G831" s="81"/>
      <c r="H831" s="81"/>
      <c r="I831" s="81"/>
      <c r="J831" s="81"/>
      <c r="K831" s="81"/>
      <c r="L831" s="81"/>
      <c r="M831" s="82"/>
      <c r="AD831" s="66"/>
      <c r="AE831" s="66"/>
      <c r="AF831" s="66"/>
    </row>
    <row r="832" spans="1:32" ht="23.25" hidden="1" customHeight="1" x14ac:dyDescent="0.2">
      <c r="A832" s="76">
        <v>806</v>
      </c>
      <c r="B832" s="163"/>
      <c r="C832" s="163"/>
      <c r="D832" s="163"/>
      <c r="E832" s="163"/>
      <c r="F832" s="80"/>
      <c r="G832" s="81"/>
      <c r="H832" s="81"/>
      <c r="I832" s="81"/>
      <c r="J832" s="81"/>
      <c r="K832" s="81"/>
      <c r="L832" s="81"/>
      <c r="M832" s="82"/>
      <c r="AD832" s="66"/>
      <c r="AE832" s="66"/>
      <c r="AF832" s="66"/>
    </row>
    <row r="833" spans="1:32" ht="23.25" hidden="1" customHeight="1" x14ac:dyDescent="0.2">
      <c r="A833" s="76">
        <v>807</v>
      </c>
      <c r="B833" s="163"/>
      <c r="C833" s="163"/>
      <c r="D833" s="163"/>
      <c r="E833" s="163"/>
      <c r="F833" s="80"/>
      <c r="G833" s="81"/>
      <c r="H833" s="81"/>
      <c r="I833" s="81"/>
      <c r="J833" s="81"/>
      <c r="K833" s="81"/>
      <c r="L833" s="81"/>
      <c r="M833" s="82"/>
      <c r="AD833" s="66"/>
      <c r="AE833" s="66"/>
      <c r="AF833" s="66"/>
    </row>
    <row r="834" spans="1:32" ht="23.25" hidden="1" customHeight="1" x14ac:dyDescent="0.2">
      <c r="A834" s="76">
        <v>808</v>
      </c>
      <c r="B834" s="163"/>
      <c r="C834" s="163"/>
      <c r="D834" s="163"/>
      <c r="E834" s="163"/>
      <c r="F834" s="80"/>
      <c r="G834" s="81"/>
      <c r="H834" s="81"/>
      <c r="I834" s="81"/>
      <c r="J834" s="81"/>
      <c r="K834" s="81"/>
      <c r="L834" s="81"/>
      <c r="M834" s="82"/>
      <c r="AD834" s="66"/>
      <c r="AE834" s="66"/>
      <c r="AF834" s="66"/>
    </row>
    <row r="835" spans="1:32" ht="23.25" hidden="1" customHeight="1" x14ac:dyDescent="0.2">
      <c r="A835" s="76">
        <v>809</v>
      </c>
      <c r="B835" s="163"/>
      <c r="C835" s="163"/>
      <c r="D835" s="163"/>
      <c r="E835" s="163"/>
      <c r="F835" s="80"/>
      <c r="G835" s="81"/>
      <c r="H835" s="81"/>
      <c r="I835" s="81"/>
      <c r="J835" s="81"/>
      <c r="K835" s="81"/>
      <c r="L835" s="81"/>
      <c r="M835" s="82"/>
      <c r="AD835" s="66"/>
      <c r="AE835" s="66"/>
      <c r="AF835" s="66"/>
    </row>
    <row r="836" spans="1:32" ht="23.25" hidden="1" customHeight="1" x14ac:dyDescent="0.2">
      <c r="A836" s="76">
        <v>810</v>
      </c>
      <c r="B836" s="163"/>
      <c r="C836" s="163"/>
      <c r="D836" s="163"/>
      <c r="E836" s="163"/>
      <c r="F836" s="80"/>
      <c r="G836" s="81"/>
      <c r="H836" s="81"/>
      <c r="I836" s="81"/>
      <c r="J836" s="81"/>
      <c r="K836" s="81"/>
      <c r="L836" s="81"/>
      <c r="M836" s="82"/>
      <c r="AD836" s="66"/>
      <c r="AE836" s="66"/>
      <c r="AF836" s="66"/>
    </row>
    <row r="837" spans="1:32" ht="23.25" hidden="1" customHeight="1" x14ac:dyDescent="0.2">
      <c r="A837" s="76">
        <v>811</v>
      </c>
      <c r="B837" s="163"/>
      <c r="C837" s="163"/>
      <c r="D837" s="163"/>
      <c r="E837" s="163"/>
      <c r="F837" s="80"/>
      <c r="G837" s="81"/>
      <c r="H837" s="81"/>
      <c r="I837" s="81"/>
      <c r="J837" s="81"/>
      <c r="K837" s="81"/>
      <c r="L837" s="81"/>
      <c r="M837" s="82"/>
      <c r="AD837" s="66"/>
      <c r="AE837" s="66"/>
      <c r="AF837" s="66"/>
    </row>
    <row r="838" spans="1:32" ht="23.25" hidden="1" customHeight="1" x14ac:dyDescent="0.2">
      <c r="A838" s="76">
        <v>812</v>
      </c>
      <c r="B838" s="163"/>
      <c r="C838" s="163"/>
      <c r="D838" s="163"/>
      <c r="E838" s="163"/>
      <c r="F838" s="80"/>
      <c r="G838" s="81"/>
      <c r="H838" s="81"/>
      <c r="I838" s="81"/>
      <c r="J838" s="81"/>
      <c r="K838" s="81"/>
      <c r="L838" s="81"/>
      <c r="M838" s="82"/>
      <c r="AD838" s="66"/>
      <c r="AE838" s="66"/>
      <c r="AF838" s="66"/>
    </row>
    <row r="839" spans="1:32" ht="23.25" hidden="1" customHeight="1" x14ac:dyDescent="0.2">
      <c r="A839" s="76">
        <v>813</v>
      </c>
      <c r="B839" s="163"/>
      <c r="C839" s="163"/>
      <c r="D839" s="163"/>
      <c r="E839" s="163"/>
      <c r="F839" s="80"/>
      <c r="G839" s="81"/>
      <c r="H839" s="81"/>
      <c r="I839" s="81"/>
      <c r="J839" s="81"/>
      <c r="K839" s="81"/>
      <c r="L839" s="81"/>
      <c r="M839" s="82"/>
      <c r="AD839" s="66"/>
      <c r="AE839" s="66"/>
      <c r="AF839" s="66"/>
    </row>
    <row r="840" spans="1:32" ht="23.25" hidden="1" customHeight="1" x14ac:dyDescent="0.2">
      <c r="A840" s="76">
        <v>814</v>
      </c>
      <c r="B840" s="163"/>
      <c r="C840" s="163"/>
      <c r="D840" s="163"/>
      <c r="E840" s="163"/>
      <c r="F840" s="80"/>
      <c r="G840" s="81"/>
      <c r="H840" s="81"/>
      <c r="I840" s="81"/>
      <c r="J840" s="81"/>
      <c r="K840" s="81"/>
      <c r="L840" s="81"/>
      <c r="M840" s="82"/>
      <c r="AD840" s="66"/>
      <c r="AE840" s="66"/>
      <c r="AF840" s="66"/>
    </row>
    <row r="841" spans="1:32" ht="23.25" hidden="1" customHeight="1" x14ac:dyDescent="0.2">
      <c r="A841" s="76">
        <v>815</v>
      </c>
      <c r="B841" s="163"/>
      <c r="C841" s="163"/>
      <c r="D841" s="163"/>
      <c r="E841" s="163"/>
      <c r="F841" s="80"/>
      <c r="G841" s="81"/>
      <c r="H841" s="81"/>
      <c r="I841" s="81"/>
      <c r="J841" s="81"/>
      <c r="K841" s="81"/>
      <c r="L841" s="81"/>
      <c r="M841" s="82"/>
      <c r="AD841" s="66"/>
      <c r="AE841" s="66"/>
      <c r="AF841" s="66"/>
    </row>
    <row r="842" spans="1:32" ht="23.25" hidden="1" customHeight="1" x14ac:dyDescent="0.2">
      <c r="A842" s="76">
        <v>816</v>
      </c>
      <c r="B842" s="163"/>
      <c r="C842" s="163"/>
      <c r="D842" s="163"/>
      <c r="E842" s="163"/>
      <c r="F842" s="80"/>
      <c r="G842" s="81"/>
      <c r="H842" s="81"/>
      <c r="I842" s="81"/>
      <c r="J842" s="81"/>
      <c r="K842" s="81"/>
      <c r="L842" s="81"/>
      <c r="M842" s="82"/>
      <c r="AD842" s="66"/>
      <c r="AE842" s="66"/>
      <c r="AF842" s="66"/>
    </row>
    <row r="843" spans="1:32" ht="23.25" hidden="1" customHeight="1" x14ac:dyDescent="0.2">
      <c r="A843" s="76">
        <v>817</v>
      </c>
      <c r="B843" s="163"/>
      <c r="C843" s="163"/>
      <c r="D843" s="163"/>
      <c r="E843" s="163"/>
      <c r="F843" s="80"/>
      <c r="G843" s="81"/>
      <c r="H843" s="81"/>
      <c r="I843" s="81"/>
      <c r="J843" s="81"/>
      <c r="K843" s="81"/>
      <c r="L843" s="81"/>
      <c r="M843" s="82"/>
      <c r="AD843" s="66"/>
      <c r="AE843" s="66"/>
      <c r="AF843" s="66"/>
    </row>
    <row r="844" spans="1:32" ht="23.25" hidden="1" customHeight="1" x14ac:dyDescent="0.2">
      <c r="A844" s="76">
        <v>818</v>
      </c>
      <c r="B844" s="163"/>
      <c r="C844" s="163"/>
      <c r="D844" s="163"/>
      <c r="E844" s="163"/>
      <c r="F844" s="80"/>
      <c r="G844" s="81"/>
      <c r="H844" s="81"/>
      <c r="I844" s="81"/>
      <c r="J844" s="81"/>
      <c r="K844" s="81"/>
      <c r="L844" s="81"/>
      <c r="M844" s="82"/>
      <c r="AD844" s="66"/>
      <c r="AE844" s="66"/>
      <c r="AF844" s="66"/>
    </row>
    <row r="845" spans="1:32" ht="23.25" hidden="1" customHeight="1" x14ac:dyDescent="0.2">
      <c r="A845" s="76">
        <v>819</v>
      </c>
      <c r="B845" s="163"/>
      <c r="C845" s="163"/>
      <c r="D845" s="163"/>
      <c r="E845" s="163"/>
      <c r="F845" s="80"/>
      <c r="G845" s="81"/>
      <c r="H845" s="81"/>
      <c r="I845" s="81"/>
      <c r="J845" s="81"/>
      <c r="K845" s="81"/>
      <c r="L845" s="81"/>
      <c r="M845" s="82"/>
      <c r="AD845" s="66"/>
      <c r="AE845" s="66"/>
      <c r="AF845" s="66"/>
    </row>
    <row r="846" spans="1:32" ht="23.25" hidden="1" customHeight="1" x14ac:dyDescent="0.2">
      <c r="A846" s="76">
        <v>820</v>
      </c>
      <c r="B846" s="163"/>
      <c r="C846" s="163"/>
      <c r="D846" s="163"/>
      <c r="E846" s="163"/>
      <c r="F846" s="80"/>
      <c r="G846" s="81"/>
      <c r="H846" s="81"/>
      <c r="I846" s="81"/>
      <c r="J846" s="81"/>
      <c r="K846" s="81"/>
      <c r="L846" s="81"/>
      <c r="M846" s="82"/>
      <c r="AD846" s="66"/>
      <c r="AE846" s="66"/>
      <c r="AF846" s="66"/>
    </row>
    <row r="847" spans="1:32" ht="23.25" hidden="1" customHeight="1" x14ac:dyDescent="0.2">
      <c r="A847" s="76">
        <v>821</v>
      </c>
      <c r="B847" s="163"/>
      <c r="C847" s="163"/>
      <c r="D847" s="163"/>
      <c r="E847" s="163"/>
      <c r="F847" s="80"/>
      <c r="G847" s="81"/>
      <c r="H847" s="81"/>
      <c r="I847" s="81"/>
      <c r="J847" s="81"/>
      <c r="K847" s="81"/>
      <c r="L847" s="81"/>
      <c r="M847" s="82"/>
      <c r="AD847" s="66"/>
      <c r="AE847" s="66"/>
      <c r="AF847" s="66"/>
    </row>
    <row r="848" spans="1:32" ht="23.25" hidden="1" customHeight="1" x14ac:dyDescent="0.2">
      <c r="A848" s="76">
        <v>822</v>
      </c>
      <c r="B848" s="163"/>
      <c r="C848" s="163"/>
      <c r="D848" s="163"/>
      <c r="E848" s="163"/>
      <c r="F848" s="80"/>
      <c r="G848" s="81"/>
      <c r="H848" s="81"/>
      <c r="I848" s="81"/>
      <c r="J848" s="81"/>
      <c r="K848" s="81"/>
      <c r="L848" s="81"/>
      <c r="M848" s="82"/>
      <c r="AD848" s="66"/>
      <c r="AE848" s="66"/>
      <c r="AF848" s="66"/>
    </row>
    <row r="849" spans="1:32" ht="23.25" hidden="1" customHeight="1" x14ac:dyDescent="0.2">
      <c r="A849" s="76">
        <v>823</v>
      </c>
      <c r="B849" s="163"/>
      <c r="C849" s="163"/>
      <c r="D849" s="163"/>
      <c r="E849" s="163"/>
      <c r="F849" s="80"/>
      <c r="G849" s="81"/>
      <c r="H849" s="81"/>
      <c r="I849" s="81"/>
      <c r="J849" s="81"/>
      <c r="K849" s="81"/>
      <c r="L849" s="81"/>
      <c r="M849" s="82"/>
      <c r="AD849" s="66"/>
      <c r="AE849" s="66"/>
      <c r="AF849" s="66"/>
    </row>
    <row r="850" spans="1:32" ht="23.25" hidden="1" customHeight="1" x14ac:dyDescent="0.2">
      <c r="A850" s="76">
        <v>824</v>
      </c>
      <c r="B850" s="163"/>
      <c r="C850" s="163"/>
      <c r="D850" s="163"/>
      <c r="E850" s="163"/>
      <c r="F850" s="80"/>
      <c r="G850" s="81"/>
      <c r="H850" s="81"/>
      <c r="I850" s="81"/>
      <c r="J850" s="81"/>
      <c r="K850" s="81"/>
      <c r="L850" s="81"/>
      <c r="M850" s="82"/>
      <c r="AD850" s="66"/>
      <c r="AE850" s="66"/>
      <c r="AF850" s="66"/>
    </row>
    <row r="851" spans="1:32" ht="23.25" hidden="1" customHeight="1" x14ac:dyDescent="0.2">
      <c r="A851" s="76">
        <v>825</v>
      </c>
      <c r="B851" s="163"/>
      <c r="C851" s="163"/>
      <c r="D851" s="163"/>
      <c r="E851" s="163"/>
      <c r="F851" s="80"/>
      <c r="G851" s="81"/>
      <c r="H851" s="81"/>
      <c r="I851" s="81"/>
      <c r="J851" s="81"/>
      <c r="K851" s="81"/>
      <c r="L851" s="81"/>
      <c r="M851" s="82"/>
      <c r="AD851" s="66"/>
      <c r="AE851" s="66"/>
      <c r="AF851" s="66"/>
    </row>
    <row r="852" spans="1:32" ht="23.25" hidden="1" customHeight="1" x14ac:dyDescent="0.2">
      <c r="A852" s="76">
        <v>826</v>
      </c>
      <c r="B852" s="163"/>
      <c r="C852" s="163"/>
      <c r="D852" s="163"/>
      <c r="E852" s="163"/>
      <c r="F852" s="80"/>
      <c r="G852" s="81"/>
      <c r="H852" s="81"/>
      <c r="I852" s="81"/>
      <c r="J852" s="81"/>
      <c r="K852" s="81"/>
      <c r="L852" s="81"/>
      <c r="M852" s="82"/>
      <c r="AD852" s="66"/>
      <c r="AE852" s="66"/>
      <c r="AF852" s="66"/>
    </row>
    <row r="853" spans="1:32" ht="23.25" hidden="1" customHeight="1" x14ac:dyDescent="0.2">
      <c r="A853" s="76">
        <v>827</v>
      </c>
      <c r="B853" s="163"/>
      <c r="C853" s="163"/>
      <c r="D853" s="163"/>
      <c r="E853" s="163"/>
      <c r="F853" s="80"/>
      <c r="G853" s="81"/>
      <c r="H853" s="81"/>
      <c r="I853" s="81"/>
      <c r="J853" s="81"/>
      <c r="K853" s="81"/>
      <c r="L853" s="81"/>
      <c r="M853" s="82"/>
      <c r="AD853" s="66"/>
      <c r="AE853" s="66"/>
      <c r="AF853" s="66"/>
    </row>
    <row r="854" spans="1:32" ht="23.25" hidden="1" customHeight="1" x14ac:dyDescent="0.2">
      <c r="A854" s="76">
        <v>828</v>
      </c>
      <c r="B854" s="163"/>
      <c r="C854" s="163"/>
      <c r="D854" s="163"/>
      <c r="E854" s="163"/>
      <c r="F854" s="80"/>
      <c r="G854" s="81"/>
      <c r="H854" s="81"/>
      <c r="I854" s="81"/>
      <c r="J854" s="81"/>
      <c r="K854" s="81"/>
      <c r="L854" s="81"/>
      <c r="M854" s="82"/>
      <c r="AD854" s="66"/>
      <c r="AE854" s="66"/>
      <c r="AF854" s="66"/>
    </row>
    <row r="855" spans="1:32" ht="23.25" hidden="1" customHeight="1" x14ac:dyDescent="0.2">
      <c r="A855" s="76">
        <v>829</v>
      </c>
      <c r="B855" s="163"/>
      <c r="C855" s="163"/>
      <c r="D855" s="163"/>
      <c r="E855" s="163"/>
      <c r="F855" s="80"/>
      <c r="G855" s="81"/>
      <c r="H855" s="81"/>
      <c r="I855" s="81"/>
      <c r="J855" s="81"/>
      <c r="K855" s="81"/>
      <c r="L855" s="81"/>
      <c r="M855" s="82"/>
      <c r="AD855" s="66"/>
      <c r="AE855" s="66"/>
      <c r="AF855" s="66"/>
    </row>
    <row r="856" spans="1:32" ht="23.25" hidden="1" customHeight="1" x14ac:dyDescent="0.2">
      <c r="A856" s="76">
        <v>830</v>
      </c>
      <c r="B856" s="163"/>
      <c r="C856" s="163"/>
      <c r="D856" s="163"/>
      <c r="E856" s="163"/>
      <c r="F856" s="80"/>
      <c r="G856" s="81"/>
      <c r="H856" s="81"/>
      <c r="I856" s="81"/>
      <c r="J856" s="81"/>
      <c r="K856" s="81"/>
      <c r="L856" s="81"/>
      <c r="M856" s="82"/>
      <c r="AD856" s="66"/>
      <c r="AE856" s="66"/>
      <c r="AF856" s="66"/>
    </row>
    <row r="857" spans="1:32" ht="23.25" hidden="1" customHeight="1" x14ac:dyDescent="0.2">
      <c r="A857" s="76">
        <v>831</v>
      </c>
      <c r="B857" s="163"/>
      <c r="C857" s="163"/>
      <c r="D857" s="163"/>
      <c r="E857" s="163"/>
      <c r="F857" s="80"/>
      <c r="G857" s="81"/>
      <c r="H857" s="81"/>
      <c r="I857" s="81"/>
      <c r="J857" s="81"/>
      <c r="K857" s="81"/>
      <c r="L857" s="81"/>
      <c r="M857" s="82"/>
      <c r="AD857" s="66"/>
      <c r="AE857" s="66"/>
      <c r="AF857" s="66"/>
    </row>
    <row r="858" spans="1:32" ht="23.25" hidden="1" customHeight="1" x14ac:dyDescent="0.2">
      <c r="A858" s="76">
        <v>832</v>
      </c>
      <c r="B858" s="163"/>
      <c r="C858" s="163"/>
      <c r="D858" s="163"/>
      <c r="E858" s="163"/>
      <c r="F858" s="80"/>
      <c r="G858" s="81"/>
      <c r="H858" s="81"/>
      <c r="I858" s="81"/>
      <c r="J858" s="81"/>
      <c r="K858" s="81"/>
      <c r="L858" s="81"/>
      <c r="M858" s="82"/>
      <c r="AD858" s="66"/>
      <c r="AE858" s="66"/>
      <c r="AF858" s="66"/>
    </row>
    <row r="859" spans="1:32" ht="23.25" hidden="1" customHeight="1" x14ac:dyDescent="0.2">
      <c r="A859" s="76">
        <v>833</v>
      </c>
      <c r="B859" s="163"/>
      <c r="C859" s="163"/>
      <c r="D859" s="163"/>
      <c r="E859" s="163"/>
      <c r="F859" s="80"/>
      <c r="G859" s="81"/>
      <c r="H859" s="81"/>
      <c r="I859" s="81"/>
      <c r="J859" s="81"/>
      <c r="K859" s="81"/>
      <c r="L859" s="81"/>
      <c r="M859" s="82"/>
      <c r="AD859" s="66"/>
      <c r="AE859" s="66"/>
      <c r="AF859" s="66"/>
    </row>
    <row r="860" spans="1:32" ht="23.25" hidden="1" customHeight="1" x14ac:dyDescent="0.2">
      <c r="A860" s="76">
        <v>834</v>
      </c>
      <c r="B860" s="163"/>
      <c r="C860" s="163"/>
      <c r="D860" s="163"/>
      <c r="E860" s="163"/>
      <c r="F860" s="80"/>
      <c r="G860" s="81"/>
      <c r="H860" s="81"/>
      <c r="I860" s="81"/>
      <c r="J860" s="81"/>
      <c r="K860" s="81"/>
      <c r="L860" s="81"/>
      <c r="M860" s="82"/>
      <c r="AD860" s="66"/>
      <c r="AE860" s="66"/>
      <c r="AF860" s="66"/>
    </row>
    <row r="861" spans="1:32" ht="23.25" hidden="1" customHeight="1" x14ac:dyDescent="0.2">
      <c r="A861" s="76">
        <v>835</v>
      </c>
      <c r="B861" s="163"/>
      <c r="C861" s="163"/>
      <c r="D861" s="163"/>
      <c r="E861" s="163"/>
      <c r="F861" s="80"/>
      <c r="G861" s="81"/>
      <c r="H861" s="81"/>
      <c r="I861" s="81"/>
      <c r="J861" s="81"/>
      <c r="K861" s="81"/>
      <c r="L861" s="81"/>
      <c r="M861" s="82"/>
      <c r="AD861" s="66"/>
      <c r="AE861" s="66"/>
      <c r="AF861" s="66"/>
    </row>
    <row r="862" spans="1:32" ht="23.25" hidden="1" customHeight="1" x14ac:dyDescent="0.2">
      <c r="A862" s="76">
        <v>836</v>
      </c>
      <c r="B862" s="163"/>
      <c r="C862" s="163"/>
      <c r="D862" s="163"/>
      <c r="E862" s="163"/>
      <c r="F862" s="80"/>
      <c r="G862" s="81"/>
      <c r="H862" s="81"/>
      <c r="I862" s="81"/>
      <c r="J862" s="81"/>
      <c r="K862" s="81"/>
      <c r="L862" s="81"/>
      <c r="M862" s="82"/>
      <c r="AD862" s="66"/>
      <c r="AE862" s="66"/>
      <c r="AF862" s="66"/>
    </row>
    <row r="863" spans="1:32" ht="23.25" hidden="1" customHeight="1" x14ac:dyDescent="0.2">
      <c r="A863" s="76">
        <v>837</v>
      </c>
      <c r="B863" s="163"/>
      <c r="C863" s="163"/>
      <c r="D863" s="163"/>
      <c r="E863" s="163"/>
      <c r="F863" s="80"/>
      <c r="G863" s="81"/>
      <c r="H863" s="81"/>
      <c r="I863" s="81"/>
      <c r="J863" s="81"/>
      <c r="K863" s="81"/>
      <c r="L863" s="81"/>
      <c r="M863" s="82"/>
      <c r="AD863" s="66"/>
      <c r="AE863" s="66"/>
      <c r="AF863" s="66"/>
    </row>
    <row r="864" spans="1:32" ht="23.25" hidden="1" customHeight="1" x14ac:dyDescent="0.2">
      <c r="A864" s="76">
        <v>838</v>
      </c>
      <c r="B864" s="163"/>
      <c r="C864" s="163"/>
      <c r="D864" s="163"/>
      <c r="E864" s="163"/>
      <c r="F864" s="80"/>
      <c r="G864" s="81"/>
      <c r="H864" s="81"/>
      <c r="I864" s="81"/>
      <c r="J864" s="81"/>
      <c r="K864" s="81"/>
      <c r="L864" s="81"/>
      <c r="M864" s="82"/>
      <c r="AD864" s="66"/>
      <c r="AE864" s="66"/>
      <c r="AF864" s="66"/>
    </row>
    <row r="865" spans="1:32" ht="23.25" hidden="1" customHeight="1" x14ac:dyDescent="0.2">
      <c r="A865" s="76">
        <v>839</v>
      </c>
      <c r="B865" s="163"/>
      <c r="C865" s="163"/>
      <c r="D865" s="163"/>
      <c r="E865" s="163"/>
      <c r="F865" s="80"/>
      <c r="G865" s="81"/>
      <c r="H865" s="81"/>
      <c r="I865" s="81"/>
      <c r="J865" s="81"/>
      <c r="K865" s="81"/>
      <c r="L865" s="81"/>
      <c r="M865" s="82"/>
      <c r="AD865" s="66"/>
      <c r="AE865" s="66"/>
      <c r="AF865" s="66"/>
    </row>
    <row r="866" spans="1:32" ht="23.25" hidden="1" customHeight="1" x14ac:dyDescent="0.2">
      <c r="A866" s="76">
        <v>840</v>
      </c>
      <c r="B866" s="163"/>
      <c r="C866" s="163"/>
      <c r="D866" s="163"/>
      <c r="E866" s="163"/>
      <c r="F866" s="80"/>
      <c r="G866" s="81"/>
      <c r="H866" s="81"/>
      <c r="I866" s="81"/>
      <c r="J866" s="81"/>
      <c r="K866" s="81"/>
      <c r="L866" s="81"/>
      <c r="M866" s="82"/>
      <c r="AD866" s="66"/>
      <c r="AE866" s="66"/>
      <c r="AF866" s="66"/>
    </row>
    <row r="867" spans="1:32" ht="23.25" hidden="1" customHeight="1" x14ac:dyDescent="0.2">
      <c r="A867" s="76">
        <v>841</v>
      </c>
      <c r="B867" s="163"/>
      <c r="C867" s="163"/>
      <c r="D867" s="163"/>
      <c r="E867" s="163"/>
      <c r="F867" s="80"/>
      <c r="G867" s="81"/>
      <c r="H867" s="81"/>
      <c r="I867" s="81"/>
      <c r="J867" s="81"/>
      <c r="K867" s="81"/>
      <c r="L867" s="81"/>
      <c r="M867" s="82"/>
      <c r="AD867" s="66"/>
      <c r="AE867" s="66"/>
      <c r="AF867" s="66"/>
    </row>
    <row r="868" spans="1:32" ht="23.25" hidden="1" customHeight="1" x14ac:dyDescent="0.2">
      <c r="A868" s="76">
        <v>842</v>
      </c>
      <c r="B868" s="163"/>
      <c r="C868" s="163"/>
      <c r="D868" s="163"/>
      <c r="E868" s="163"/>
      <c r="F868" s="80"/>
      <c r="G868" s="81"/>
      <c r="H868" s="81"/>
      <c r="I868" s="81"/>
      <c r="J868" s="81"/>
      <c r="K868" s="81"/>
      <c r="L868" s="81"/>
      <c r="M868" s="82"/>
      <c r="AD868" s="66"/>
      <c r="AE868" s="66"/>
      <c r="AF868" s="66"/>
    </row>
    <row r="869" spans="1:32" ht="23.25" hidden="1" customHeight="1" x14ac:dyDescent="0.2">
      <c r="A869" s="76">
        <v>843</v>
      </c>
      <c r="B869" s="163"/>
      <c r="C869" s="163"/>
      <c r="D869" s="163"/>
      <c r="E869" s="163"/>
      <c r="F869" s="80"/>
      <c r="G869" s="81"/>
      <c r="H869" s="81"/>
      <c r="I869" s="81"/>
      <c r="J869" s="81"/>
      <c r="K869" s="81"/>
      <c r="L869" s="81"/>
      <c r="M869" s="82"/>
      <c r="AD869" s="66"/>
      <c r="AE869" s="66"/>
      <c r="AF869" s="66"/>
    </row>
    <row r="870" spans="1:32" ht="23.25" hidden="1" customHeight="1" x14ac:dyDescent="0.2">
      <c r="A870" s="76">
        <v>844</v>
      </c>
      <c r="B870" s="163"/>
      <c r="C870" s="163"/>
      <c r="D870" s="163"/>
      <c r="E870" s="163"/>
      <c r="F870" s="80"/>
      <c r="G870" s="81"/>
      <c r="H870" s="81"/>
      <c r="I870" s="81"/>
      <c r="J870" s="81"/>
      <c r="K870" s="81"/>
      <c r="L870" s="81"/>
      <c r="M870" s="82"/>
      <c r="AD870" s="66"/>
      <c r="AE870" s="66"/>
      <c r="AF870" s="66"/>
    </row>
    <row r="871" spans="1:32" ht="23.25" hidden="1" customHeight="1" x14ac:dyDescent="0.2">
      <c r="A871" s="76">
        <v>845</v>
      </c>
      <c r="B871" s="163"/>
      <c r="C871" s="163"/>
      <c r="D871" s="163"/>
      <c r="E871" s="163"/>
      <c r="F871" s="80"/>
      <c r="G871" s="81"/>
      <c r="H871" s="81"/>
      <c r="I871" s="81"/>
      <c r="J871" s="81"/>
      <c r="K871" s="81"/>
      <c r="L871" s="81"/>
      <c r="M871" s="82"/>
      <c r="AD871" s="66"/>
      <c r="AE871" s="66"/>
      <c r="AF871" s="66"/>
    </row>
    <row r="872" spans="1:32" ht="23.25" hidden="1" customHeight="1" x14ac:dyDescent="0.2">
      <c r="A872" s="76">
        <v>846</v>
      </c>
      <c r="B872" s="163"/>
      <c r="C872" s="163"/>
      <c r="D872" s="163"/>
      <c r="E872" s="163"/>
      <c r="F872" s="80"/>
      <c r="G872" s="81"/>
      <c r="H872" s="81"/>
      <c r="I872" s="81"/>
      <c r="J872" s="81"/>
      <c r="K872" s="81"/>
      <c r="L872" s="81"/>
      <c r="M872" s="82"/>
      <c r="AD872" s="66"/>
      <c r="AE872" s="66"/>
      <c r="AF872" s="66"/>
    </row>
    <row r="873" spans="1:32" ht="23.25" hidden="1" customHeight="1" x14ac:dyDescent="0.2">
      <c r="A873" s="76">
        <v>847</v>
      </c>
      <c r="B873" s="163"/>
      <c r="C873" s="163"/>
      <c r="D873" s="163"/>
      <c r="E873" s="163"/>
      <c r="F873" s="80"/>
      <c r="G873" s="81"/>
      <c r="H873" s="81"/>
      <c r="I873" s="81"/>
      <c r="J873" s="81"/>
      <c r="K873" s="81"/>
      <c r="L873" s="81"/>
      <c r="M873" s="82"/>
      <c r="AD873" s="66"/>
      <c r="AE873" s="66"/>
      <c r="AF873" s="66"/>
    </row>
    <row r="874" spans="1:32" ht="23.25" hidden="1" customHeight="1" x14ac:dyDescent="0.2">
      <c r="A874" s="76">
        <v>848</v>
      </c>
      <c r="B874" s="163"/>
      <c r="C874" s="163"/>
      <c r="D874" s="163"/>
      <c r="E874" s="163"/>
      <c r="F874" s="80"/>
      <c r="G874" s="81"/>
      <c r="H874" s="81"/>
      <c r="I874" s="81"/>
      <c r="J874" s="81"/>
      <c r="K874" s="81"/>
      <c r="L874" s="81"/>
      <c r="M874" s="82"/>
      <c r="AD874" s="66"/>
      <c r="AE874" s="66"/>
      <c r="AF874" s="66"/>
    </row>
    <row r="875" spans="1:32" ht="23.25" hidden="1" customHeight="1" x14ac:dyDescent="0.2">
      <c r="A875" s="76">
        <v>849</v>
      </c>
      <c r="B875" s="163"/>
      <c r="C875" s="163"/>
      <c r="D875" s="163"/>
      <c r="E875" s="163"/>
      <c r="F875" s="80"/>
      <c r="G875" s="81"/>
      <c r="H875" s="81"/>
      <c r="I875" s="81"/>
      <c r="J875" s="81"/>
      <c r="K875" s="81"/>
      <c r="L875" s="81"/>
      <c r="M875" s="82"/>
      <c r="AD875" s="66"/>
      <c r="AE875" s="66"/>
      <c r="AF875" s="66"/>
    </row>
    <row r="876" spans="1:32" ht="23.25" hidden="1" customHeight="1" x14ac:dyDescent="0.2">
      <c r="A876" s="76">
        <v>850</v>
      </c>
      <c r="B876" s="163"/>
      <c r="C876" s="163"/>
      <c r="D876" s="163"/>
      <c r="E876" s="163"/>
      <c r="F876" s="80"/>
      <c r="G876" s="81"/>
      <c r="H876" s="81"/>
      <c r="I876" s="81"/>
      <c r="J876" s="81"/>
      <c r="K876" s="81"/>
      <c r="L876" s="81"/>
      <c r="M876" s="82"/>
      <c r="AD876" s="66"/>
      <c r="AE876" s="66"/>
      <c r="AF876" s="66"/>
    </row>
    <row r="877" spans="1:32" ht="23.25" hidden="1" customHeight="1" x14ac:dyDescent="0.2">
      <c r="A877" s="76">
        <v>851</v>
      </c>
      <c r="B877" s="163"/>
      <c r="C877" s="163"/>
      <c r="D877" s="163"/>
      <c r="E877" s="163"/>
      <c r="F877" s="80"/>
      <c r="G877" s="81"/>
      <c r="H877" s="81"/>
      <c r="I877" s="81"/>
      <c r="J877" s="81"/>
      <c r="K877" s="81"/>
      <c r="L877" s="81"/>
      <c r="M877" s="82"/>
      <c r="AD877" s="66"/>
      <c r="AE877" s="66"/>
      <c r="AF877" s="66"/>
    </row>
    <row r="878" spans="1:32" ht="23.25" hidden="1" customHeight="1" x14ac:dyDescent="0.2">
      <c r="A878" s="76">
        <v>852</v>
      </c>
      <c r="B878" s="163"/>
      <c r="C878" s="163"/>
      <c r="D878" s="163"/>
      <c r="E878" s="163"/>
      <c r="F878" s="80"/>
      <c r="G878" s="81"/>
      <c r="H878" s="81"/>
      <c r="I878" s="81"/>
      <c r="J878" s="81"/>
      <c r="K878" s="81"/>
      <c r="L878" s="81"/>
      <c r="M878" s="82"/>
      <c r="AD878" s="66"/>
      <c r="AE878" s="66"/>
      <c r="AF878" s="66"/>
    </row>
    <row r="879" spans="1:32" ht="23.25" hidden="1" customHeight="1" x14ac:dyDescent="0.2">
      <c r="A879" s="76">
        <v>853</v>
      </c>
      <c r="B879" s="163"/>
      <c r="C879" s="163"/>
      <c r="D879" s="163"/>
      <c r="E879" s="163"/>
      <c r="F879" s="80"/>
      <c r="G879" s="81"/>
      <c r="H879" s="81"/>
      <c r="I879" s="81"/>
      <c r="J879" s="81"/>
      <c r="K879" s="81"/>
      <c r="L879" s="81"/>
      <c r="M879" s="82"/>
      <c r="AD879" s="66"/>
      <c r="AE879" s="66"/>
      <c r="AF879" s="66"/>
    </row>
    <row r="880" spans="1:32" ht="23.25" hidden="1" customHeight="1" x14ac:dyDescent="0.2">
      <c r="A880" s="76">
        <v>854</v>
      </c>
      <c r="B880" s="163"/>
      <c r="C880" s="163"/>
      <c r="D880" s="163"/>
      <c r="E880" s="163"/>
      <c r="F880" s="80"/>
      <c r="G880" s="81"/>
      <c r="H880" s="81"/>
      <c r="I880" s="81"/>
      <c r="J880" s="81"/>
      <c r="K880" s="81"/>
      <c r="L880" s="81"/>
      <c r="M880" s="82"/>
      <c r="AD880" s="66"/>
      <c r="AE880" s="66"/>
      <c r="AF880" s="66"/>
    </row>
    <row r="881" spans="1:32" ht="23.25" hidden="1" customHeight="1" x14ac:dyDescent="0.2">
      <c r="A881" s="76">
        <v>855</v>
      </c>
      <c r="B881" s="163"/>
      <c r="C881" s="163"/>
      <c r="D881" s="163"/>
      <c r="E881" s="163"/>
      <c r="F881" s="80"/>
      <c r="G881" s="81"/>
      <c r="H881" s="81"/>
      <c r="I881" s="81"/>
      <c r="J881" s="81"/>
      <c r="K881" s="81"/>
      <c r="L881" s="81"/>
      <c r="M881" s="82"/>
      <c r="AD881" s="66"/>
      <c r="AE881" s="66"/>
      <c r="AF881" s="66"/>
    </row>
    <row r="882" spans="1:32" ht="23.25" hidden="1" customHeight="1" x14ac:dyDescent="0.2">
      <c r="A882" s="76">
        <v>856</v>
      </c>
      <c r="B882" s="163"/>
      <c r="C882" s="163"/>
      <c r="D882" s="163"/>
      <c r="E882" s="163"/>
      <c r="F882" s="80"/>
      <c r="G882" s="81"/>
      <c r="H882" s="81"/>
      <c r="I882" s="81"/>
      <c r="J882" s="81"/>
      <c r="K882" s="81"/>
      <c r="L882" s="81"/>
      <c r="M882" s="82"/>
      <c r="AD882" s="66"/>
      <c r="AE882" s="66"/>
      <c r="AF882" s="66"/>
    </row>
    <row r="883" spans="1:32" ht="23.25" hidden="1" customHeight="1" x14ac:dyDescent="0.2">
      <c r="A883" s="76">
        <v>857</v>
      </c>
      <c r="B883" s="163"/>
      <c r="C883" s="163"/>
      <c r="D883" s="163"/>
      <c r="E883" s="163"/>
      <c r="F883" s="80"/>
      <c r="G883" s="81"/>
      <c r="H883" s="81"/>
      <c r="I883" s="81"/>
      <c r="J883" s="81"/>
      <c r="K883" s="81"/>
      <c r="L883" s="81"/>
      <c r="M883" s="82"/>
      <c r="AD883" s="66"/>
      <c r="AE883" s="66"/>
      <c r="AF883" s="66"/>
    </row>
    <row r="884" spans="1:32" ht="23.25" hidden="1" customHeight="1" x14ac:dyDescent="0.2">
      <c r="A884" s="76">
        <v>858</v>
      </c>
      <c r="B884" s="163"/>
      <c r="C884" s="163"/>
      <c r="D884" s="163"/>
      <c r="E884" s="163"/>
      <c r="F884" s="80"/>
      <c r="G884" s="81"/>
      <c r="H884" s="81"/>
      <c r="I884" s="81"/>
      <c r="J884" s="81"/>
      <c r="K884" s="81"/>
      <c r="L884" s="81"/>
      <c r="M884" s="82"/>
      <c r="AD884" s="66"/>
      <c r="AE884" s="66"/>
      <c r="AF884" s="66"/>
    </row>
    <row r="885" spans="1:32" ht="23.25" hidden="1" customHeight="1" x14ac:dyDescent="0.2">
      <c r="A885" s="76">
        <v>859</v>
      </c>
      <c r="B885" s="163"/>
      <c r="C885" s="163"/>
      <c r="D885" s="163"/>
      <c r="E885" s="163"/>
      <c r="F885" s="80"/>
      <c r="G885" s="81"/>
      <c r="H885" s="81"/>
      <c r="I885" s="81"/>
      <c r="J885" s="81"/>
      <c r="K885" s="81"/>
      <c r="L885" s="81"/>
      <c r="M885" s="82"/>
      <c r="AD885" s="66"/>
      <c r="AE885" s="66"/>
      <c r="AF885" s="66"/>
    </row>
    <row r="886" spans="1:32" ht="23.25" hidden="1" customHeight="1" x14ac:dyDescent="0.2">
      <c r="A886" s="76">
        <v>860</v>
      </c>
      <c r="B886" s="163"/>
      <c r="C886" s="163"/>
      <c r="D886" s="163"/>
      <c r="E886" s="163"/>
      <c r="F886" s="80"/>
      <c r="G886" s="81"/>
      <c r="H886" s="81"/>
      <c r="I886" s="81"/>
      <c r="J886" s="81"/>
      <c r="K886" s="81"/>
      <c r="L886" s="81"/>
      <c r="M886" s="82"/>
      <c r="AD886" s="66"/>
      <c r="AE886" s="66"/>
      <c r="AF886" s="66"/>
    </row>
    <row r="887" spans="1:32" ht="23.25" hidden="1" customHeight="1" x14ac:dyDescent="0.2">
      <c r="A887" s="76">
        <v>861</v>
      </c>
      <c r="B887" s="163"/>
      <c r="C887" s="163"/>
      <c r="D887" s="163"/>
      <c r="E887" s="163"/>
      <c r="F887" s="80"/>
      <c r="G887" s="81"/>
      <c r="H887" s="81"/>
      <c r="I887" s="81"/>
      <c r="J887" s="81"/>
      <c r="K887" s="81"/>
      <c r="L887" s="81"/>
      <c r="M887" s="82"/>
      <c r="AD887" s="66"/>
      <c r="AE887" s="66"/>
      <c r="AF887" s="66"/>
    </row>
    <row r="888" spans="1:32" ht="23.25" hidden="1" customHeight="1" x14ac:dyDescent="0.2">
      <c r="A888" s="76">
        <v>862</v>
      </c>
      <c r="B888" s="163"/>
      <c r="C888" s="163"/>
      <c r="D888" s="163"/>
      <c r="E888" s="163"/>
      <c r="F888" s="80"/>
      <c r="G888" s="81"/>
      <c r="H888" s="81"/>
      <c r="I888" s="81"/>
      <c r="J888" s="81"/>
      <c r="K888" s="81"/>
      <c r="L888" s="81"/>
      <c r="M888" s="82"/>
      <c r="AD888" s="66"/>
      <c r="AE888" s="66"/>
      <c r="AF888" s="66"/>
    </row>
    <row r="889" spans="1:32" ht="23.25" hidden="1" customHeight="1" x14ac:dyDescent="0.2">
      <c r="A889" s="76">
        <v>863</v>
      </c>
      <c r="B889" s="163"/>
      <c r="C889" s="163"/>
      <c r="D889" s="163"/>
      <c r="E889" s="163"/>
      <c r="F889" s="80"/>
      <c r="G889" s="81"/>
      <c r="H889" s="81"/>
      <c r="I889" s="81"/>
      <c r="J889" s="81"/>
      <c r="K889" s="81"/>
      <c r="L889" s="81"/>
      <c r="M889" s="82"/>
      <c r="AD889" s="66"/>
      <c r="AE889" s="66"/>
      <c r="AF889" s="66"/>
    </row>
    <row r="890" spans="1:32" ht="23.25" hidden="1" customHeight="1" x14ac:dyDescent="0.2">
      <c r="A890" s="76">
        <v>864</v>
      </c>
      <c r="B890" s="163"/>
      <c r="C890" s="163"/>
      <c r="D890" s="163"/>
      <c r="E890" s="163"/>
      <c r="F890" s="80"/>
      <c r="G890" s="81"/>
      <c r="H890" s="81"/>
      <c r="I890" s="81"/>
      <c r="J890" s="81"/>
      <c r="K890" s="81"/>
      <c r="L890" s="81"/>
      <c r="M890" s="82"/>
      <c r="AD890" s="66"/>
      <c r="AE890" s="66"/>
      <c r="AF890" s="66"/>
    </row>
    <row r="891" spans="1:32" ht="23.25" hidden="1" customHeight="1" x14ac:dyDescent="0.2">
      <c r="A891" s="76">
        <v>865</v>
      </c>
      <c r="B891" s="163"/>
      <c r="C891" s="163"/>
      <c r="D891" s="163"/>
      <c r="E891" s="163"/>
      <c r="F891" s="80"/>
      <c r="G891" s="81"/>
      <c r="H891" s="81"/>
      <c r="I891" s="81"/>
      <c r="J891" s="81"/>
      <c r="K891" s="81"/>
      <c r="L891" s="81"/>
      <c r="M891" s="82"/>
      <c r="AD891" s="66"/>
      <c r="AE891" s="66"/>
      <c r="AF891" s="66"/>
    </row>
    <row r="892" spans="1:32" ht="23.25" hidden="1" customHeight="1" x14ac:dyDescent="0.2">
      <c r="A892" s="76">
        <v>866</v>
      </c>
      <c r="B892" s="163"/>
      <c r="C892" s="163"/>
      <c r="D892" s="163"/>
      <c r="E892" s="163"/>
      <c r="F892" s="80"/>
      <c r="G892" s="81"/>
      <c r="H892" s="81"/>
      <c r="I892" s="81"/>
      <c r="J892" s="81"/>
      <c r="K892" s="81"/>
      <c r="L892" s="81"/>
      <c r="M892" s="82"/>
      <c r="AD892" s="66"/>
      <c r="AE892" s="66"/>
      <c r="AF892" s="66"/>
    </row>
    <row r="893" spans="1:32" ht="23.25" hidden="1" customHeight="1" x14ac:dyDescent="0.2">
      <c r="A893" s="76">
        <v>867</v>
      </c>
      <c r="B893" s="163"/>
      <c r="C893" s="163"/>
      <c r="D893" s="163"/>
      <c r="E893" s="163"/>
      <c r="F893" s="80"/>
      <c r="G893" s="81"/>
      <c r="H893" s="81"/>
      <c r="I893" s="81"/>
      <c r="J893" s="81"/>
      <c r="K893" s="81"/>
      <c r="L893" s="81"/>
      <c r="M893" s="82"/>
      <c r="AD893" s="66"/>
      <c r="AE893" s="66"/>
      <c r="AF893" s="66"/>
    </row>
    <row r="894" spans="1:32" ht="23.25" hidden="1" customHeight="1" x14ac:dyDescent="0.2">
      <c r="A894" s="76">
        <v>868</v>
      </c>
      <c r="B894" s="163"/>
      <c r="C894" s="163"/>
      <c r="D894" s="163"/>
      <c r="E894" s="163"/>
      <c r="F894" s="80"/>
      <c r="G894" s="81"/>
      <c r="H894" s="81"/>
      <c r="I894" s="81"/>
      <c r="J894" s="81"/>
      <c r="K894" s="81"/>
      <c r="L894" s="81"/>
      <c r="M894" s="82"/>
      <c r="AD894" s="66"/>
      <c r="AE894" s="66"/>
      <c r="AF894" s="66"/>
    </row>
    <row r="895" spans="1:32" ht="23.25" hidden="1" customHeight="1" x14ac:dyDescent="0.2">
      <c r="A895" s="76">
        <v>869</v>
      </c>
      <c r="B895" s="163"/>
      <c r="C895" s="163"/>
      <c r="D895" s="163"/>
      <c r="E895" s="163"/>
      <c r="F895" s="80"/>
      <c r="G895" s="81"/>
      <c r="H895" s="81"/>
      <c r="I895" s="81"/>
      <c r="J895" s="81"/>
      <c r="K895" s="81"/>
      <c r="L895" s="81"/>
      <c r="M895" s="82"/>
      <c r="AD895" s="66"/>
      <c r="AE895" s="66"/>
      <c r="AF895" s="66"/>
    </row>
    <row r="896" spans="1:32" ht="23.25" hidden="1" customHeight="1" x14ac:dyDescent="0.2">
      <c r="A896" s="76">
        <v>870</v>
      </c>
      <c r="B896" s="163"/>
      <c r="C896" s="163"/>
      <c r="D896" s="163"/>
      <c r="E896" s="163"/>
      <c r="F896" s="80"/>
      <c r="G896" s="81"/>
      <c r="H896" s="81"/>
      <c r="I896" s="81"/>
      <c r="J896" s="81"/>
      <c r="K896" s="81"/>
      <c r="L896" s="81"/>
      <c r="M896" s="82"/>
      <c r="AD896" s="66"/>
      <c r="AE896" s="66"/>
      <c r="AF896" s="66"/>
    </row>
    <row r="897" spans="1:32" ht="23.25" hidden="1" customHeight="1" x14ac:dyDescent="0.2">
      <c r="A897" s="76">
        <v>871</v>
      </c>
      <c r="B897" s="163"/>
      <c r="C897" s="163"/>
      <c r="D897" s="163"/>
      <c r="E897" s="163"/>
      <c r="F897" s="80"/>
      <c r="G897" s="81"/>
      <c r="H897" s="81"/>
      <c r="I897" s="81"/>
      <c r="J897" s="81"/>
      <c r="K897" s="81"/>
      <c r="L897" s="81"/>
      <c r="M897" s="82"/>
      <c r="AD897" s="66"/>
      <c r="AE897" s="66"/>
      <c r="AF897" s="66"/>
    </row>
    <row r="898" spans="1:32" ht="23.25" hidden="1" customHeight="1" x14ac:dyDescent="0.2">
      <c r="A898" s="76">
        <v>872</v>
      </c>
      <c r="B898" s="163"/>
      <c r="C898" s="163"/>
      <c r="D898" s="163"/>
      <c r="E898" s="163"/>
      <c r="F898" s="80"/>
      <c r="G898" s="81"/>
      <c r="H898" s="81"/>
      <c r="I898" s="81"/>
      <c r="J898" s="81"/>
      <c r="K898" s="81"/>
      <c r="L898" s="81"/>
      <c r="M898" s="82"/>
      <c r="AD898" s="66"/>
      <c r="AE898" s="66"/>
      <c r="AF898" s="66"/>
    </row>
    <row r="899" spans="1:32" ht="23.25" hidden="1" customHeight="1" x14ac:dyDescent="0.2">
      <c r="A899" s="76">
        <v>873</v>
      </c>
      <c r="B899" s="163"/>
      <c r="C899" s="163"/>
      <c r="D899" s="163"/>
      <c r="E899" s="163"/>
      <c r="F899" s="80"/>
      <c r="G899" s="81"/>
      <c r="H899" s="81"/>
      <c r="I899" s="81"/>
      <c r="J899" s="81"/>
      <c r="K899" s="81"/>
      <c r="L899" s="81"/>
      <c r="M899" s="82"/>
      <c r="AD899" s="66"/>
      <c r="AE899" s="66"/>
      <c r="AF899" s="66"/>
    </row>
    <row r="900" spans="1:32" ht="23.25" hidden="1" customHeight="1" x14ac:dyDescent="0.2">
      <c r="A900" s="76">
        <v>874</v>
      </c>
      <c r="B900" s="163"/>
      <c r="C900" s="163"/>
      <c r="D900" s="163"/>
      <c r="E900" s="163"/>
      <c r="F900" s="80"/>
      <c r="G900" s="81"/>
      <c r="H900" s="81"/>
      <c r="I900" s="81"/>
      <c r="J900" s="81"/>
      <c r="K900" s="81"/>
      <c r="L900" s="81"/>
      <c r="M900" s="82"/>
      <c r="AD900" s="66"/>
      <c r="AE900" s="66"/>
      <c r="AF900" s="66"/>
    </row>
    <row r="901" spans="1:32" ht="23.25" hidden="1" customHeight="1" x14ac:dyDescent="0.2">
      <c r="A901" s="76">
        <v>875</v>
      </c>
      <c r="B901" s="163"/>
      <c r="C901" s="163"/>
      <c r="D901" s="163"/>
      <c r="E901" s="163"/>
      <c r="F901" s="80"/>
      <c r="G901" s="81"/>
      <c r="H901" s="81"/>
      <c r="I901" s="81"/>
      <c r="J901" s="81"/>
      <c r="K901" s="81"/>
      <c r="L901" s="81"/>
      <c r="M901" s="82"/>
      <c r="AD901" s="66"/>
      <c r="AE901" s="66"/>
      <c r="AF901" s="66"/>
    </row>
    <row r="902" spans="1:32" ht="23.25" hidden="1" customHeight="1" x14ac:dyDescent="0.2">
      <c r="A902" s="76">
        <v>876</v>
      </c>
      <c r="B902" s="163"/>
      <c r="C902" s="163"/>
      <c r="D902" s="163"/>
      <c r="E902" s="163"/>
      <c r="F902" s="80"/>
      <c r="G902" s="81"/>
      <c r="H902" s="81"/>
      <c r="I902" s="81"/>
      <c r="J902" s="81"/>
      <c r="K902" s="81"/>
      <c r="L902" s="81"/>
      <c r="M902" s="82"/>
      <c r="AD902" s="66"/>
      <c r="AE902" s="66"/>
      <c r="AF902" s="66"/>
    </row>
    <row r="903" spans="1:32" ht="23.25" hidden="1" customHeight="1" x14ac:dyDescent="0.2">
      <c r="A903" s="76">
        <v>877</v>
      </c>
      <c r="B903" s="163"/>
      <c r="C903" s="163"/>
      <c r="D903" s="163"/>
      <c r="E903" s="163"/>
      <c r="F903" s="80"/>
      <c r="G903" s="81"/>
      <c r="H903" s="81"/>
      <c r="I903" s="81"/>
      <c r="J903" s="81"/>
      <c r="K903" s="81"/>
      <c r="L903" s="81"/>
      <c r="M903" s="82"/>
      <c r="AD903" s="66"/>
      <c r="AE903" s="66"/>
      <c r="AF903" s="66"/>
    </row>
    <row r="904" spans="1:32" ht="23.25" hidden="1" customHeight="1" x14ac:dyDescent="0.2">
      <c r="A904" s="76">
        <v>878</v>
      </c>
      <c r="B904" s="163"/>
      <c r="C904" s="163"/>
      <c r="D904" s="163"/>
      <c r="E904" s="163"/>
      <c r="F904" s="80"/>
      <c r="G904" s="81"/>
      <c r="H904" s="81"/>
      <c r="I904" s="81"/>
      <c r="J904" s="81"/>
      <c r="K904" s="81"/>
      <c r="L904" s="81"/>
      <c r="M904" s="82"/>
      <c r="AD904" s="66"/>
      <c r="AE904" s="66"/>
      <c r="AF904" s="66"/>
    </row>
    <row r="905" spans="1:32" ht="23.25" hidden="1" customHeight="1" x14ac:dyDescent="0.2">
      <c r="A905" s="76">
        <v>879</v>
      </c>
      <c r="B905" s="163"/>
      <c r="C905" s="163"/>
      <c r="D905" s="163"/>
      <c r="E905" s="163"/>
      <c r="F905" s="80"/>
      <c r="G905" s="81"/>
      <c r="H905" s="81"/>
      <c r="I905" s="81"/>
      <c r="J905" s="81"/>
      <c r="K905" s="81"/>
      <c r="L905" s="81"/>
      <c r="M905" s="82"/>
      <c r="AD905" s="66"/>
      <c r="AE905" s="66"/>
      <c r="AF905" s="66"/>
    </row>
    <row r="906" spans="1:32" ht="23.25" hidden="1" customHeight="1" x14ac:dyDescent="0.2">
      <c r="A906" s="76">
        <v>880</v>
      </c>
      <c r="B906" s="163"/>
      <c r="C906" s="163"/>
      <c r="D906" s="163"/>
      <c r="E906" s="163"/>
      <c r="F906" s="80"/>
      <c r="G906" s="81"/>
      <c r="H906" s="81"/>
      <c r="I906" s="81"/>
      <c r="J906" s="81"/>
      <c r="K906" s="81"/>
      <c r="L906" s="81"/>
      <c r="M906" s="82"/>
      <c r="AD906" s="66"/>
      <c r="AE906" s="66"/>
      <c r="AF906" s="66"/>
    </row>
    <row r="907" spans="1:32" ht="23.25" hidden="1" customHeight="1" x14ac:dyDescent="0.2">
      <c r="A907" s="76">
        <v>881</v>
      </c>
      <c r="B907" s="163"/>
      <c r="C907" s="163"/>
      <c r="D907" s="163"/>
      <c r="E907" s="163"/>
      <c r="F907" s="80"/>
      <c r="G907" s="81"/>
      <c r="H907" s="81"/>
      <c r="I907" s="81"/>
      <c r="J907" s="81"/>
      <c r="K907" s="81"/>
      <c r="L907" s="81"/>
      <c r="M907" s="82"/>
      <c r="AD907" s="66"/>
      <c r="AE907" s="66"/>
      <c r="AF907" s="66"/>
    </row>
    <row r="908" spans="1:32" ht="23.25" hidden="1" customHeight="1" x14ac:dyDescent="0.2">
      <c r="A908" s="76">
        <v>882</v>
      </c>
      <c r="B908" s="163"/>
      <c r="C908" s="163"/>
      <c r="D908" s="163"/>
      <c r="E908" s="163"/>
      <c r="F908" s="80"/>
      <c r="G908" s="81"/>
      <c r="H908" s="81"/>
      <c r="I908" s="81"/>
      <c r="J908" s="81"/>
      <c r="K908" s="81"/>
      <c r="L908" s="81"/>
      <c r="M908" s="82"/>
      <c r="AD908" s="66"/>
      <c r="AE908" s="66"/>
      <c r="AF908" s="66"/>
    </row>
    <row r="909" spans="1:32" ht="23.25" hidden="1" customHeight="1" x14ac:dyDescent="0.2">
      <c r="A909" s="76">
        <v>883</v>
      </c>
      <c r="B909" s="163"/>
      <c r="C909" s="163"/>
      <c r="D909" s="163"/>
      <c r="E909" s="163"/>
      <c r="F909" s="80"/>
      <c r="G909" s="81"/>
      <c r="H909" s="81"/>
      <c r="I909" s="81"/>
      <c r="J909" s="81"/>
      <c r="K909" s="81"/>
      <c r="L909" s="81"/>
      <c r="M909" s="82"/>
      <c r="AD909" s="66"/>
      <c r="AE909" s="66"/>
      <c r="AF909" s="66"/>
    </row>
    <row r="910" spans="1:32" ht="23.25" hidden="1" customHeight="1" x14ac:dyDescent="0.2">
      <c r="A910" s="76">
        <v>884</v>
      </c>
      <c r="B910" s="163"/>
      <c r="C910" s="163"/>
      <c r="D910" s="163"/>
      <c r="E910" s="163"/>
      <c r="F910" s="80"/>
      <c r="G910" s="81"/>
      <c r="H910" s="81"/>
      <c r="I910" s="81"/>
      <c r="J910" s="81"/>
      <c r="K910" s="81"/>
      <c r="L910" s="81"/>
      <c r="M910" s="82"/>
      <c r="AD910" s="66"/>
      <c r="AE910" s="66"/>
      <c r="AF910" s="66"/>
    </row>
    <row r="911" spans="1:32" ht="23.25" hidden="1" customHeight="1" x14ac:dyDescent="0.2">
      <c r="A911" s="76">
        <v>885</v>
      </c>
      <c r="B911" s="163"/>
      <c r="C911" s="163"/>
      <c r="D911" s="163"/>
      <c r="E911" s="163"/>
      <c r="F911" s="80"/>
      <c r="G911" s="81"/>
      <c r="H911" s="81"/>
      <c r="I911" s="81"/>
      <c r="J911" s="81"/>
      <c r="K911" s="81"/>
      <c r="L911" s="81"/>
      <c r="M911" s="82"/>
      <c r="AD911" s="66"/>
      <c r="AE911" s="66"/>
      <c r="AF911" s="66"/>
    </row>
    <row r="912" spans="1:32" ht="23.25" hidden="1" customHeight="1" x14ac:dyDescent="0.2">
      <c r="A912" s="76">
        <v>886</v>
      </c>
      <c r="B912" s="163"/>
      <c r="C912" s="163"/>
      <c r="D912" s="163"/>
      <c r="E912" s="163"/>
      <c r="F912" s="80"/>
      <c r="G912" s="81"/>
      <c r="H912" s="81"/>
      <c r="I912" s="81"/>
      <c r="J912" s="81"/>
      <c r="K912" s="81"/>
      <c r="L912" s="81"/>
      <c r="M912" s="82"/>
      <c r="AD912" s="66"/>
      <c r="AE912" s="66"/>
      <c r="AF912" s="66"/>
    </row>
    <row r="913" spans="1:32" ht="23.25" hidden="1" customHeight="1" x14ac:dyDescent="0.2">
      <c r="A913" s="76">
        <v>887</v>
      </c>
      <c r="B913" s="163"/>
      <c r="C913" s="163"/>
      <c r="D913" s="163"/>
      <c r="E913" s="163"/>
      <c r="F913" s="80"/>
      <c r="G913" s="81"/>
      <c r="H913" s="81"/>
      <c r="I913" s="81"/>
      <c r="J913" s="81"/>
      <c r="K913" s="81"/>
      <c r="L913" s="81"/>
      <c r="M913" s="82"/>
      <c r="AD913" s="66"/>
      <c r="AE913" s="66"/>
      <c r="AF913" s="66"/>
    </row>
    <row r="914" spans="1:32" ht="23.25" hidden="1" customHeight="1" x14ac:dyDescent="0.2">
      <c r="A914" s="76">
        <v>888</v>
      </c>
      <c r="B914" s="163"/>
      <c r="C914" s="163"/>
      <c r="D914" s="163"/>
      <c r="E914" s="163"/>
      <c r="F914" s="80"/>
      <c r="G914" s="81"/>
      <c r="H914" s="81"/>
      <c r="I914" s="81"/>
      <c r="J914" s="81"/>
      <c r="K914" s="81"/>
      <c r="L914" s="81"/>
      <c r="M914" s="82"/>
      <c r="AD914" s="66"/>
      <c r="AE914" s="66"/>
      <c r="AF914" s="66"/>
    </row>
    <row r="915" spans="1:32" ht="23.25" hidden="1" customHeight="1" x14ac:dyDescent="0.2">
      <c r="A915" s="76">
        <v>889</v>
      </c>
      <c r="B915" s="163"/>
      <c r="C915" s="163"/>
      <c r="D915" s="163"/>
      <c r="E915" s="163"/>
      <c r="F915" s="80"/>
      <c r="G915" s="81"/>
      <c r="H915" s="81"/>
      <c r="I915" s="81"/>
      <c r="J915" s="81"/>
      <c r="K915" s="81"/>
      <c r="L915" s="81"/>
      <c r="M915" s="82"/>
      <c r="AD915" s="66"/>
      <c r="AE915" s="66"/>
      <c r="AF915" s="66"/>
    </row>
    <row r="916" spans="1:32" ht="23.25" hidden="1" customHeight="1" x14ac:dyDescent="0.2">
      <c r="A916" s="76">
        <v>890</v>
      </c>
      <c r="B916" s="163"/>
      <c r="C916" s="163"/>
      <c r="D916" s="163"/>
      <c r="E916" s="163"/>
      <c r="F916" s="80"/>
      <c r="G916" s="81"/>
      <c r="H916" s="81"/>
      <c r="I916" s="81"/>
      <c r="J916" s="81"/>
      <c r="K916" s="81"/>
      <c r="L916" s="81"/>
      <c r="M916" s="82"/>
      <c r="AD916" s="66"/>
      <c r="AE916" s="66"/>
      <c r="AF916" s="66"/>
    </row>
    <row r="917" spans="1:32" ht="23.25" hidden="1" customHeight="1" x14ac:dyDescent="0.2">
      <c r="A917" s="76">
        <v>891</v>
      </c>
      <c r="B917" s="163"/>
      <c r="C917" s="163"/>
      <c r="D917" s="163"/>
      <c r="E917" s="163"/>
      <c r="F917" s="80"/>
      <c r="G917" s="81"/>
      <c r="H917" s="81"/>
      <c r="I917" s="81"/>
      <c r="J917" s="81"/>
      <c r="K917" s="81"/>
      <c r="L917" s="81"/>
      <c r="M917" s="82"/>
      <c r="AD917" s="66"/>
      <c r="AE917" s="66"/>
      <c r="AF917" s="66"/>
    </row>
    <row r="918" spans="1:32" ht="23.25" hidden="1" customHeight="1" x14ac:dyDescent="0.2">
      <c r="A918" s="76">
        <v>892</v>
      </c>
      <c r="B918" s="163"/>
      <c r="C918" s="163"/>
      <c r="D918" s="163"/>
      <c r="E918" s="163"/>
      <c r="F918" s="80"/>
      <c r="G918" s="81"/>
      <c r="H918" s="81"/>
      <c r="I918" s="81"/>
      <c r="J918" s="81"/>
      <c r="K918" s="81"/>
      <c r="L918" s="81"/>
      <c r="M918" s="82"/>
      <c r="AD918" s="66"/>
      <c r="AE918" s="66"/>
      <c r="AF918" s="66"/>
    </row>
    <row r="919" spans="1:32" ht="23.25" hidden="1" customHeight="1" x14ac:dyDescent="0.2">
      <c r="A919" s="76">
        <v>893</v>
      </c>
      <c r="B919" s="163"/>
      <c r="C919" s="163"/>
      <c r="D919" s="163"/>
      <c r="E919" s="163"/>
      <c r="F919" s="80"/>
      <c r="G919" s="81"/>
      <c r="H919" s="81"/>
      <c r="I919" s="81"/>
      <c r="J919" s="81"/>
      <c r="K919" s="81"/>
      <c r="L919" s="81"/>
      <c r="M919" s="82"/>
      <c r="AD919" s="66"/>
      <c r="AE919" s="66"/>
      <c r="AF919" s="66"/>
    </row>
    <row r="920" spans="1:32" ht="23.25" hidden="1" customHeight="1" x14ac:dyDescent="0.2">
      <c r="A920" s="76">
        <v>894</v>
      </c>
      <c r="B920" s="163"/>
      <c r="C920" s="163"/>
      <c r="D920" s="163"/>
      <c r="E920" s="163"/>
      <c r="F920" s="80"/>
      <c r="G920" s="81"/>
      <c r="H920" s="81"/>
      <c r="I920" s="81"/>
      <c r="J920" s="81"/>
      <c r="K920" s="81"/>
      <c r="L920" s="81"/>
      <c r="M920" s="82"/>
      <c r="AD920" s="66"/>
      <c r="AE920" s="66"/>
      <c r="AF920" s="66"/>
    </row>
    <row r="921" spans="1:32" ht="23.25" hidden="1" customHeight="1" x14ac:dyDescent="0.2">
      <c r="A921" s="76">
        <v>895</v>
      </c>
      <c r="B921" s="163"/>
      <c r="C921" s="163"/>
      <c r="D921" s="163"/>
      <c r="E921" s="163"/>
      <c r="F921" s="80"/>
      <c r="G921" s="81"/>
      <c r="H921" s="81"/>
      <c r="I921" s="81"/>
      <c r="J921" s="81"/>
      <c r="K921" s="81"/>
      <c r="L921" s="81"/>
      <c r="M921" s="82"/>
      <c r="AD921" s="66"/>
      <c r="AE921" s="66"/>
      <c r="AF921" s="66"/>
    </row>
    <row r="922" spans="1:32" ht="23.25" hidden="1" customHeight="1" x14ac:dyDescent="0.2">
      <c r="A922" s="76">
        <v>896</v>
      </c>
      <c r="B922" s="163"/>
      <c r="C922" s="163"/>
      <c r="D922" s="163"/>
      <c r="E922" s="163"/>
      <c r="F922" s="80"/>
      <c r="G922" s="81"/>
      <c r="H922" s="81"/>
      <c r="I922" s="81"/>
      <c r="J922" s="81"/>
      <c r="K922" s="81"/>
      <c r="L922" s="81"/>
      <c r="M922" s="82"/>
      <c r="AD922" s="66"/>
      <c r="AE922" s="66"/>
      <c r="AF922" s="66"/>
    </row>
    <row r="923" spans="1:32" ht="23.25" hidden="1" customHeight="1" x14ac:dyDescent="0.2">
      <c r="A923" s="76">
        <v>897</v>
      </c>
      <c r="B923" s="163"/>
      <c r="C923" s="163"/>
      <c r="D923" s="163"/>
      <c r="E923" s="163"/>
      <c r="F923" s="80"/>
      <c r="G923" s="81"/>
      <c r="H923" s="81"/>
      <c r="I923" s="81"/>
      <c r="J923" s="81"/>
      <c r="K923" s="81"/>
      <c r="L923" s="81"/>
      <c r="M923" s="82"/>
      <c r="AD923" s="66"/>
      <c r="AE923" s="66"/>
      <c r="AF923" s="66"/>
    </row>
    <row r="924" spans="1:32" ht="23.25" hidden="1" customHeight="1" x14ac:dyDescent="0.2">
      <c r="A924" s="76">
        <v>898</v>
      </c>
      <c r="B924" s="163"/>
      <c r="C924" s="163"/>
      <c r="D924" s="163"/>
      <c r="E924" s="163"/>
      <c r="F924" s="80"/>
      <c r="G924" s="81"/>
      <c r="H924" s="81"/>
      <c r="I924" s="81"/>
      <c r="J924" s="81"/>
      <c r="K924" s="81"/>
      <c r="L924" s="81"/>
      <c r="M924" s="82"/>
      <c r="AD924" s="66"/>
      <c r="AE924" s="66"/>
      <c r="AF924" s="66"/>
    </row>
    <row r="925" spans="1:32" ht="23.25" hidden="1" customHeight="1" x14ac:dyDescent="0.2">
      <c r="A925" s="76">
        <v>899</v>
      </c>
      <c r="B925" s="163"/>
      <c r="C925" s="163"/>
      <c r="D925" s="163"/>
      <c r="E925" s="163"/>
      <c r="F925" s="80"/>
      <c r="G925" s="81"/>
      <c r="H925" s="81"/>
      <c r="I925" s="81"/>
      <c r="J925" s="81"/>
      <c r="K925" s="81"/>
      <c r="L925" s="81"/>
      <c r="M925" s="82"/>
      <c r="AD925" s="66"/>
      <c r="AE925" s="66"/>
      <c r="AF925" s="66"/>
    </row>
    <row r="926" spans="1:32" ht="23.25" hidden="1" customHeight="1" x14ac:dyDescent="0.2">
      <c r="A926" s="76">
        <v>900</v>
      </c>
      <c r="B926" s="163"/>
      <c r="C926" s="163"/>
      <c r="D926" s="163"/>
      <c r="E926" s="163"/>
      <c r="F926" s="80"/>
      <c r="G926" s="81"/>
      <c r="H926" s="81"/>
      <c r="I926" s="81"/>
      <c r="J926" s="81"/>
      <c r="K926" s="81"/>
      <c r="L926" s="81"/>
      <c r="M926" s="82"/>
      <c r="AD926" s="66"/>
      <c r="AE926" s="66"/>
      <c r="AF926" s="66"/>
    </row>
    <row r="927" spans="1:32" ht="23.25" hidden="1" customHeight="1" x14ac:dyDescent="0.2">
      <c r="A927" s="76">
        <v>901</v>
      </c>
      <c r="B927" s="163"/>
      <c r="C927" s="163"/>
      <c r="D927" s="163"/>
      <c r="E927" s="163"/>
      <c r="F927" s="80"/>
      <c r="G927" s="81"/>
      <c r="H927" s="81"/>
      <c r="I927" s="81"/>
      <c r="J927" s="81"/>
      <c r="K927" s="81"/>
      <c r="L927" s="81"/>
      <c r="M927" s="82"/>
      <c r="AD927" s="66"/>
      <c r="AE927" s="66"/>
      <c r="AF927" s="66"/>
    </row>
    <row r="928" spans="1:32" ht="23.25" hidden="1" customHeight="1" x14ac:dyDescent="0.2">
      <c r="A928" s="76">
        <v>902</v>
      </c>
      <c r="B928" s="163"/>
      <c r="C928" s="163"/>
      <c r="D928" s="163"/>
      <c r="E928" s="163"/>
      <c r="F928" s="80"/>
      <c r="G928" s="81"/>
      <c r="H928" s="81"/>
      <c r="I928" s="81"/>
      <c r="J928" s="81"/>
      <c r="K928" s="81"/>
      <c r="L928" s="81"/>
      <c r="M928" s="82"/>
      <c r="AD928" s="66"/>
      <c r="AE928" s="66"/>
      <c r="AF928" s="66"/>
    </row>
    <row r="929" spans="1:32" ht="23.25" hidden="1" customHeight="1" x14ac:dyDescent="0.2">
      <c r="A929" s="76">
        <v>903</v>
      </c>
      <c r="B929" s="163"/>
      <c r="C929" s="163"/>
      <c r="D929" s="163"/>
      <c r="E929" s="163"/>
      <c r="F929" s="80"/>
      <c r="G929" s="81"/>
      <c r="H929" s="81"/>
      <c r="I929" s="81"/>
      <c r="J929" s="81"/>
      <c r="K929" s="81"/>
      <c r="L929" s="81"/>
      <c r="M929" s="82"/>
      <c r="AD929" s="66"/>
      <c r="AE929" s="66"/>
      <c r="AF929" s="66"/>
    </row>
    <row r="930" spans="1:32" ht="23.25" hidden="1" customHeight="1" x14ac:dyDescent="0.2">
      <c r="A930" s="76">
        <v>904</v>
      </c>
      <c r="B930" s="163"/>
      <c r="C930" s="163"/>
      <c r="D930" s="163"/>
      <c r="E930" s="163"/>
      <c r="F930" s="80"/>
      <c r="G930" s="81"/>
      <c r="H930" s="81"/>
      <c r="I930" s="81"/>
      <c r="J930" s="81"/>
      <c r="K930" s="81"/>
      <c r="L930" s="81"/>
      <c r="M930" s="82"/>
      <c r="AD930" s="66"/>
      <c r="AE930" s="66"/>
      <c r="AF930" s="66"/>
    </row>
    <row r="931" spans="1:32" ht="23.25" hidden="1" customHeight="1" x14ac:dyDescent="0.2">
      <c r="A931" s="76">
        <v>905</v>
      </c>
      <c r="B931" s="163"/>
      <c r="C931" s="163"/>
      <c r="D931" s="163"/>
      <c r="E931" s="163"/>
      <c r="F931" s="80"/>
      <c r="G931" s="81"/>
      <c r="H931" s="81"/>
      <c r="I931" s="81"/>
      <c r="J931" s="81"/>
      <c r="K931" s="81"/>
      <c r="L931" s="81"/>
      <c r="M931" s="82"/>
      <c r="AD931" s="66"/>
      <c r="AE931" s="66"/>
      <c r="AF931" s="66"/>
    </row>
    <row r="932" spans="1:32" ht="23.25" hidden="1" customHeight="1" x14ac:dyDescent="0.2">
      <c r="A932" s="76">
        <v>906</v>
      </c>
      <c r="B932" s="163"/>
      <c r="C932" s="163"/>
      <c r="D932" s="163"/>
      <c r="E932" s="163"/>
      <c r="F932" s="80"/>
      <c r="G932" s="81"/>
      <c r="H932" s="81"/>
      <c r="I932" s="81"/>
      <c r="J932" s="81"/>
      <c r="K932" s="81"/>
      <c r="L932" s="81"/>
      <c r="M932" s="82"/>
      <c r="AD932" s="66"/>
      <c r="AE932" s="66"/>
      <c r="AF932" s="66"/>
    </row>
    <row r="933" spans="1:32" ht="23.25" hidden="1" customHeight="1" x14ac:dyDescent="0.2">
      <c r="A933" s="76">
        <v>907</v>
      </c>
      <c r="B933" s="163"/>
      <c r="C933" s="163"/>
      <c r="D933" s="163"/>
      <c r="E933" s="163"/>
      <c r="F933" s="80"/>
      <c r="G933" s="81"/>
      <c r="H933" s="81"/>
      <c r="I933" s="81"/>
      <c r="J933" s="81"/>
      <c r="K933" s="81"/>
      <c r="L933" s="81"/>
      <c r="M933" s="82"/>
      <c r="AD933" s="66"/>
      <c r="AE933" s="66"/>
      <c r="AF933" s="66"/>
    </row>
    <row r="934" spans="1:32" ht="23.25" hidden="1" customHeight="1" x14ac:dyDescent="0.2">
      <c r="A934" s="76">
        <v>908</v>
      </c>
      <c r="B934" s="163"/>
      <c r="C934" s="163"/>
      <c r="D934" s="163"/>
      <c r="E934" s="163"/>
      <c r="F934" s="80"/>
      <c r="G934" s="81"/>
      <c r="H934" s="81"/>
      <c r="I934" s="81"/>
      <c r="J934" s="81"/>
      <c r="K934" s="81"/>
      <c r="L934" s="81"/>
      <c r="M934" s="82"/>
      <c r="AD934" s="66"/>
      <c r="AE934" s="66"/>
      <c r="AF934" s="66"/>
    </row>
    <row r="935" spans="1:32" ht="23.25" hidden="1" customHeight="1" x14ac:dyDescent="0.2">
      <c r="A935" s="76">
        <v>909</v>
      </c>
      <c r="B935" s="163"/>
      <c r="C935" s="163"/>
      <c r="D935" s="163"/>
      <c r="E935" s="163"/>
      <c r="F935" s="80"/>
      <c r="G935" s="81"/>
      <c r="H935" s="81"/>
      <c r="I935" s="81"/>
      <c r="J935" s="81"/>
      <c r="K935" s="81"/>
      <c r="L935" s="81"/>
      <c r="M935" s="82"/>
      <c r="AD935" s="66"/>
      <c r="AE935" s="66"/>
      <c r="AF935" s="66"/>
    </row>
    <row r="936" spans="1:32" ht="23.25" hidden="1" customHeight="1" x14ac:dyDescent="0.2">
      <c r="A936" s="76">
        <v>910</v>
      </c>
      <c r="B936" s="163"/>
      <c r="C936" s="163"/>
      <c r="D936" s="163"/>
      <c r="E936" s="163"/>
      <c r="F936" s="80"/>
      <c r="G936" s="81"/>
      <c r="H936" s="81"/>
      <c r="I936" s="81"/>
      <c r="J936" s="81"/>
      <c r="K936" s="81"/>
      <c r="L936" s="81"/>
      <c r="M936" s="82"/>
      <c r="AD936" s="66"/>
      <c r="AE936" s="66"/>
      <c r="AF936" s="66"/>
    </row>
    <row r="937" spans="1:32" ht="23.25" hidden="1" customHeight="1" x14ac:dyDescent="0.2">
      <c r="A937" s="76">
        <v>911</v>
      </c>
      <c r="B937" s="163"/>
      <c r="C937" s="163"/>
      <c r="D937" s="163"/>
      <c r="E937" s="163"/>
      <c r="F937" s="80"/>
      <c r="G937" s="81"/>
      <c r="H937" s="81"/>
      <c r="I937" s="81"/>
      <c r="J937" s="81"/>
      <c r="K937" s="81"/>
      <c r="L937" s="81"/>
      <c r="M937" s="82"/>
      <c r="AD937" s="66"/>
      <c r="AE937" s="66"/>
      <c r="AF937" s="66"/>
    </row>
    <row r="938" spans="1:32" ht="23.25" hidden="1" customHeight="1" x14ac:dyDescent="0.2">
      <c r="A938" s="76">
        <v>912</v>
      </c>
      <c r="B938" s="163"/>
      <c r="C938" s="163"/>
      <c r="D938" s="163"/>
      <c r="E938" s="163"/>
      <c r="F938" s="80"/>
      <c r="G938" s="81"/>
      <c r="H938" s="81"/>
      <c r="I938" s="81"/>
      <c r="J938" s="81"/>
      <c r="K938" s="81"/>
      <c r="L938" s="81"/>
      <c r="M938" s="82"/>
      <c r="AD938" s="66"/>
      <c r="AE938" s="66"/>
      <c r="AF938" s="66"/>
    </row>
    <row r="939" spans="1:32" ht="23.25" hidden="1" customHeight="1" x14ac:dyDescent="0.2">
      <c r="A939" s="76">
        <v>913</v>
      </c>
      <c r="B939" s="163"/>
      <c r="C939" s="163"/>
      <c r="D939" s="163"/>
      <c r="E939" s="163"/>
      <c r="F939" s="80"/>
      <c r="G939" s="81"/>
      <c r="H939" s="81"/>
      <c r="I939" s="81"/>
      <c r="J939" s="81"/>
      <c r="K939" s="81"/>
      <c r="L939" s="81"/>
      <c r="M939" s="82"/>
      <c r="AD939" s="66"/>
      <c r="AE939" s="66"/>
      <c r="AF939" s="66"/>
    </row>
    <row r="940" spans="1:32" ht="23.25" hidden="1" customHeight="1" x14ac:dyDescent="0.2">
      <c r="A940" s="76">
        <v>914</v>
      </c>
      <c r="B940" s="163"/>
      <c r="C940" s="163"/>
      <c r="D940" s="163"/>
      <c r="E940" s="163"/>
      <c r="F940" s="80"/>
      <c r="G940" s="81"/>
      <c r="H940" s="81"/>
      <c r="I940" s="81"/>
      <c r="J940" s="81"/>
      <c r="K940" s="81"/>
      <c r="L940" s="81"/>
      <c r="M940" s="82"/>
      <c r="AD940" s="66"/>
      <c r="AE940" s="66"/>
      <c r="AF940" s="66"/>
    </row>
    <row r="941" spans="1:32" ht="23.25" hidden="1" customHeight="1" x14ac:dyDescent="0.2">
      <c r="A941" s="76">
        <v>915</v>
      </c>
      <c r="B941" s="163"/>
      <c r="C941" s="163"/>
      <c r="D941" s="163"/>
      <c r="E941" s="163"/>
      <c r="F941" s="80"/>
      <c r="G941" s="81"/>
      <c r="H941" s="81"/>
      <c r="I941" s="81"/>
      <c r="J941" s="81"/>
      <c r="K941" s="81"/>
      <c r="L941" s="81"/>
      <c r="M941" s="82"/>
      <c r="AD941" s="66"/>
      <c r="AE941" s="66"/>
      <c r="AF941" s="66"/>
    </row>
    <row r="942" spans="1:32" ht="23.25" hidden="1" customHeight="1" x14ac:dyDescent="0.2">
      <c r="A942" s="76">
        <v>916</v>
      </c>
      <c r="B942" s="163"/>
      <c r="C942" s="163"/>
      <c r="D942" s="163"/>
      <c r="E942" s="163"/>
      <c r="F942" s="80"/>
      <c r="G942" s="81"/>
      <c r="H942" s="81"/>
      <c r="I942" s="81"/>
      <c r="J942" s="81"/>
      <c r="K942" s="81"/>
      <c r="L942" s="81"/>
      <c r="M942" s="82"/>
      <c r="AD942" s="66"/>
      <c r="AE942" s="66"/>
      <c r="AF942" s="66"/>
    </row>
    <row r="943" spans="1:32" ht="23.25" hidden="1" customHeight="1" x14ac:dyDescent="0.2">
      <c r="A943" s="76">
        <v>917</v>
      </c>
      <c r="B943" s="163"/>
      <c r="C943" s="163"/>
      <c r="D943" s="163"/>
      <c r="E943" s="163"/>
      <c r="F943" s="80"/>
      <c r="G943" s="81"/>
      <c r="H943" s="81"/>
      <c r="I943" s="81"/>
      <c r="J943" s="81"/>
      <c r="K943" s="81"/>
      <c r="L943" s="81"/>
      <c r="M943" s="82"/>
      <c r="AD943" s="66"/>
      <c r="AE943" s="66"/>
      <c r="AF943" s="66"/>
    </row>
    <row r="944" spans="1:32" ht="23.25" hidden="1" customHeight="1" x14ac:dyDescent="0.2">
      <c r="A944" s="76">
        <v>918</v>
      </c>
      <c r="B944" s="163"/>
      <c r="C944" s="163"/>
      <c r="D944" s="163"/>
      <c r="E944" s="163"/>
      <c r="F944" s="80"/>
      <c r="G944" s="81"/>
      <c r="H944" s="81"/>
      <c r="I944" s="81"/>
      <c r="J944" s="81"/>
      <c r="K944" s="81"/>
      <c r="L944" s="81"/>
      <c r="M944" s="82"/>
      <c r="AD944" s="66"/>
      <c r="AE944" s="66"/>
      <c r="AF944" s="66"/>
    </row>
    <row r="945" spans="1:32" ht="23.25" hidden="1" customHeight="1" x14ac:dyDescent="0.2">
      <c r="A945" s="76">
        <v>919</v>
      </c>
      <c r="B945" s="163"/>
      <c r="C945" s="163"/>
      <c r="D945" s="163"/>
      <c r="E945" s="163"/>
      <c r="F945" s="80"/>
      <c r="G945" s="81"/>
      <c r="H945" s="81"/>
      <c r="I945" s="81"/>
      <c r="J945" s="81"/>
      <c r="K945" s="81"/>
      <c r="L945" s="81"/>
      <c r="M945" s="82"/>
      <c r="AD945" s="66"/>
      <c r="AE945" s="66"/>
      <c r="AF945" s="66"/>
    </row>
    <row r="946" spans="1:32" ht="23.25" hidden="1" customHeight="1" x14ac:dyDescent="0.2">
      <c r="A946" s="76">
        <v>920</v>
      </c>
      <c r="B946" s="163"/>
      <c r="C946" s="163"/>
      <c r="D946" s="163"/>
      <c r="E946" s="163"/>
      <c r="F946" s="80"/>
      <c r="G946" s="81"/>
      <c r="H946" s="81"/>
      <c r="I946" s="81"/>
      <c r="J946" s="81"/>
      <c r="K946" s="81"/>
      <c r="L946" s="81"/>
      <c r="M946" s="82"/>
      <c r="AD946" s="66"/>
      <c r="AE946" s="66"/>
      <c r="AF946" s="66"/>
    </row>
    <row r="947" spans="1:32" ht="23.25" hidden="1" customHeight="1" x14ac:dyDescent="0.2">
      <c r="A947" s="76">
        <v>921</v>
      </c>
      <c r="B947" s="163"/>
      <c r="C947" s="163"/>
      <c r="D947" s="163"/>
      <c r="E947" s="163"/>
      <c r="F947" s="80"/>
      <c r="G947" s="81"/>
      <c r="H947" s="81"/>
      <c r="I947" s="81"/>
      <c r="J947" s="81"/>
      <c r="K947" s="81"/>
      <c r="L947" s="81"/>
      <c r="M947" s="82"/>
      <c r="AD947" s="66"/>
      <c r="AE947" s="66"/>
      <c r="AF947" s="66"/>
    </row>
    <row r="948" spans="1:32" ht="23.25" hidden="1" customHeight="1" x14ac:dyDescent="0.2">
      <c r="A948" s="76">
        <v>922</v>
      </c>
      <c r="B948" s="163"/>
      <c r="C948" s="163"/>
      <c r="D948" s="163"/>
      <c r="E948" s="163"/>
      <c r="F948" s="80"/>
      <c r="G948" s="81"/>
      <c r="H948" s="81"/>
      <c r="I948" s="81"/>
      <c r="J948" s="81"/>
      <c r="K948" s="81"/>
      <c r="L948" s="81"/>
      <c r="M948" s="82"/>
      <c r="AD948" s="66"/>
      <c r="AE948" s="66"/>
      <c r="AF948" s="66"/>
    </row>
    <row r="949" spans="1:32" ht="23.25" hidden="1" customHeight="1" x14ac:dyDescent="0.2">
      <c r="A949" s="76">
        <v>923</v>
      </c>
      <c r="B949" s="163"/>
      <c r="C949" s="163"/>
      <c r="D949" s="163"/>
      <c r="E949" s="163"/>
      <c r="F949" s="80"/>
      <c r="G949" s="81"/>
      <c r="H949" s="81"/>
      <c r="I949" s="81"/>
      <c r="J949" s="81"/>
      <c r="K949" s="81"/>
      <c r="L949" s="81"/>
      <c r="M949" s="82"/>
      <c r="AD949" s="66"/>
      <c r="AE949" s="66"/>
      <c r="AF949" s="66"/>
    </row>
    <row r="950" spans="1:32" ht="23.25" hidden="1" customHeight="1" x14ac:dyDescent="0.2">
      <c r="A950" s="76">
        <v>924</v>
      </c>
      <c r="B950" s="163"/>
      <c r="C950" s="163"/>
      <c r="D950" s="163"/>
      <c r="E950" s="163"/>
      <c r="F950" s="80"/>
      <c r="G950" s="81"/>
      <c r="H950" s="81"/>
      <c r="I950" s="81"/>
      <c r="J950" s="81"/>
      <c r="K950" s="81"/>
      <c r="L950" s="81"/>
      <c r="M950" s="82"/>
      <c r="AD950" s="66"/>
      <c r="AE950" s="66"/>
      <c r="AF950" s="66"/>
    </row>
    <row r="951" spans="1:32" ht="23.25" hidden="1" customHeight="1" x14ac:dyDescent="0.2">
      <c r="A951" s="76">
        <v>925</v>
      </c>
      <c r="B951" s="163"/>
      <c r="C951" s="163"/>
      <c r="D951" s="163"/>
      <c r="E951" s="163"/>
      <c r="F951" s="80"/>
      <c r="G951" s="81"/>
      <c r="H951" s="81"/>
      <c r="I951" s="81"/>
      <c r="J951" s="81"/>
      <c r="K951" s="81"/>
      <c r="L951" s="81"/>
      <c r="M951" s="82"/>
      <c r="AD951" s="66"/>
      <c r="AE951" s="66"/>
      <c r="AF951" s="66"/>
    </row>
    <row r="952" spans="1:32" ht="23.25" hidden="1" customHeight="1" x14ac:dyDescent="0.2">
      <c r="A952" s="76">
        <v>926</v>
      </c>
      <c r="B952" s="163"/>
      <c r="C952" s="163"/>
      <c r="D952" s="163"/>
      <c r="E952" s="163"/>
      <c r="F952" s="80"/>
      <c r="G952" s="81"/>
      <c r="H952" s="81"/>
      <c r="I952" s="81"/>
      <c r="J952" s="81"/>
      <c r="K952" s="81"/>
      <c r="L952" s="81"/>
      <c r="M952" s="82"/>
      <c r="AD952" s="66"/>
      <c r="AE952" s="66"/>
      <c r="AF952" s="66"/>
    </row>
    <row r="953" spans="1:32" ht="23.25" hidden="1" customHeight="1" x14ac:dyDescent="0.2">
      <c r="A953" s="76">
        <v>927</v>
      </c>
      <c r="B953" s="163"/>
      <c r="C953" s="163"/>
      <c r="D953" s="163"/>
      <c r="E953" s="163"/>
      <c r="F953" s="80"/>
      <c r="G953" s="81"/>
      <c r="H953" s="81"/>
      <c r="I953" s="81"/>
      <c r="J953" s="81"/>
      <c r="K953" s="81"/>
      <c r="L953" s="81"/>
      <c r="M953" s="82"/>
      <c r="AD953" s="66"/>
      <c r="AE953" s="66"/>
      <c r="AF953" s="66"/>
    </row>
    <row r="954" spans="1:32" ht="23.25" hidden="1" customHeight="1" x14ac:dyDescent="0.2">
      <c r="A954" s="76">
        <v>928</v>
      </c>
      <c r="B954" s="163"/>
      <c r="C954" s="163"/>
      <c r="D954" s="163"/>
      <c r="E954" s="163"/>
      <c r="F954" s="80"/>
      <c r="G954" s="81"/>
      <c r="H954" s="81"/>
      <c r="I954" s="81"/>
      <c r="J954" s="81"/>
      <c r="K954" s="81"/>
      <c r="L954" s="81"/>
      <c r="M954" s="82"/>
      <c r="AD954" s="66"/>
      <c r="AE954" s="66"/>
      <c r="AF954" s="66"/>
    </row>
    <row r="955" spans="1:32" ht="23.25" hidden="1" customHeight="1" x14ac:dyDescent="0.2">
      <c r="A955" s="76">
        <v>929</v>
      </c>
      <c r="B955" s="163"/>
      <c r="C955" s="163"/>
      <c r="D955" s="163"/>
      <c r="E955" s="163"/>
      <c r="F955" s="80"/>
      <c r="G955" s="81"/>
      <c r="H955" s="81"/>
      <c r="I955" s="81"/>
      <c r="J955" s="81"/>
      <c r="K955" s="81"/>
      <c r="L955" s="81"/>
      <c r="M955" s="82"/>
      <c r="AD955" s="66"/>
      <c r="AE955" s="66"/>
      <c r="AF955" s="66"/>
    </row>
    <row r="956" spans="1:32" ht="23.25" hidden="1" customHeight="1" x14ac:dyDescent="0.2">
      <c r="A956" s="76">
        <v>930</v>
      </c>
      <c r="B956" s="163"/>
      <c r="C956" s="163"/>
      <c r="D956" s="163"/>
      <c r="E956" s="163"/>
      <c r="F956" s="80"/>
      <c r="G956" s="81"/>
      <c r="H956" s="81"/>
      <c r="I956" s="81"/>
      <c r="J956" s="81"/>
      <c r="K956" s="81"/>
      <c r="L956" s="81"/>
      <c r="M956" s="82"/>
      <c r="AD956" s="66"/>
      <c r="AE956" s="66"/>
      <c r="AF956" s="66"/>
    </row>
    <row r="957" spans="1:32" ht="23.25" hidden="1" customHeight="1" x14ac:dyDescent="0.2">
      <c r="A957" s="76">
        <v>931</v>
      </c>
      <c r="B957" s="163"/>
      <c r="C957" s="163"/>
      <c r="D957" s="163"/>
      <c r="E957" s="163"/>
      <c r="F957" s="80"/>
      <c r="G957" s="81"/>
      <c r="H957" s="81"/>
      <c r="I957" s="81"/>
      <c r="J957" s="81"/>
      <c r="K957" s="81"/>
      <c r="L957" s="81"/>
      <c r="M957" s="82"/>
      <c r="AD957" s="66"/>
      <c r="AE957" s="66"/>
      <c r="AF957" s="66"/>
    </row>
    <row r="958" spans="1:32" ht="23.25" hidden="1" customHeight="1" x14ac:dyDescent="0.2">
      <c r="A958" s="76">
        <v>932</v>
      </c>
      <c r="B958" s="163"/>
      <c r="C958" s="163"/>
      <c r="D958" s="163"/>
      <c r="E958" s="163"/>
      <c r="F958" s="80"/>
      <c r="G958" s="81"/>
      <c r="H958" s="81"/>
      <c r="I958" s="81"/>
      <c r="J958" s="81"/>
      <c r="K958" s="81"/>
      <c r="L958" s="81"/>
      <c r="M958" s="82"/>
      <c r="AD958" s="66"/>
      <c r="AE958" s="66"/>
      <c r="AF958" s="66"/>
    </row>
    <row r="959" spans="1:32" ht="23.25" hidden="1" customHeight="1" x14ac:dyDescent="0.2">
      <c r="A959" s="76">
        <v>933</v>
      </c>
      <c r="B959" s="163"/>
      <c r="C959" s="163"/>
      <c r="D959" s="163"/>
      <c r="E959" s="163"/>
      <c r="F959" s="80"/>
      <c r="G959" s="81"/>
      <c r="H959" s="81"/>
      <c r="I959" s="81"/>
      <c r="J959" s="81"/>
      <c r="K959" s="81"/>
      <c r="L959" s="81"/>
      <c r="M959" s="82"/>
      <c r="AD959" s="66"/>
      <c r="AE959" s="66"/>
      <c r="AF959" s="66"/>
    </row>
    <row r="960" spans="1:32" ht="23.25" hidden="1" customHeight="1" x14ac:dyDescent="0.2">
      <c r="A960" s="76">
        <v>934</v>
      </c>
      <c r="B960" s="163"/>
      <c r="C960" s="163"/>
      <c r="D960" s="163"/>
      <c r="E960" s="163"/>
      <c r="F960" s="80"/>
      <c r="G960" s="81"/>
      <c r="H960" s="81"/>
      <c r="I960" s="81"/>
      <c r="J960" s="81"/>
      <c r="K960" s="81"/>
      <c r="L960" s="81"/>
      <c r="M960" s="82"/>
      <c r="AD960" s="66"/>
      <c r="AE960" s="66"/>
      <c r="AF960" s="66"/>
    </row>
    <row r="961" spans="1:32" ht="23.25" hidden="1" customHeight="1" x14ac:dyDescent="0.2">
      <c r="A961" s="76">
        <v>935</v>
      </c>
      <c r="B961" s="163"/>
      <c r="C961" s="163"/>
      <c r="D961" s="163"/>
      <c r="E961" s="163"/>
      <c r="F961" s="80"/>
      <c r="G961" s="81"/>
      <c r="H961" s="81"/>
      <c r="I961" s="81"/>
      <c r="J961" s="81"/>
      <c r="K961" s="81"/>
      <c r="L961" s="81"/>
      <c r="M961" s="82"/>
      <c r="AD961" s="66"/>
      <c r="AE961" s="66"/>
      <c r="AF961" s="66"/>
    </row>
    <row r="962" spans="1:32" ht="23.25" hidden="1" customHeight="1" x14ac:dyDescent="0.2">
      <c r="A962" s="76">
        <v>936</v>
      </c>
      <c r="B962" s="163"/>
      <c r="C962" s="163"/>
      <c r="D962" s="163"/>
      <c r="E962" s="163"/>
      <c r="F962" s="80"/>
      <c r="G962" s="81"/>
      <c r="H962" s="81"/>
      <c r="I962" s="81"/>
      <c r="J962" s="81"/>
      <c r="K962" s="81"/>
      <c r="L962" s="81"/>
      <c r="M962" s="82"/>
      <c r="AD962" s="66"/>
      <c r="AE962" s="66"/>
      <c r="AF962" s="66"/>
    </row>
    <row r="963" spans="1:32" ht="23.25" hidden="1" customHeight="1" x14ac:dyDescent="0.2">
      <c r="A963" s="76">
        <v>937</v>
      </c>
      <c r="B963" s="163"/>
      <c r="C963" s="163"/>
      <c r="D963" s="163"/>
      <c r="E963" s="163"/>
      <c r="F963" s="80"/>
      <c r="G963" s="81"/>
      <c r="H963" s="81"/>
      <c r="I963" s="81"/>
      <c r="J963" s="81"/>
      <c r="K963" s="81"/>
      <c r="L963" s="81"/>
      <c r="M963" s="82"/>
      <c r="AD963" s="66"/>
      <c r="AE963" s="66"/>
      <c r="AF963" s="66"/>
    </row>
    <row r="964" spans="1:32" ht="23.25" hidden="1" customHeight="1" x14ac:dyDescent="0.2">
      <c r="A964" s="76">
        <v>938</v>
      </c>
      <c r="B964" s="163"/>
      <c r="C964" s="163"/>
      <c r="D964" s="163"/>
      <c r="E964" s="163"/>
      <c r="F964" s="80"/>
      <c r="G964" s="81"/>
      <c r="H964" s="81"/>
      <c r="I964" s="81"/>
      <c r="J964" s="81"/>
      <c r="K964" s="81"/>
      <c r="L964" s="81"/>
      <c r="M964" s="82"/>
      <c r="AD964" s="66"/>
      <c r="AE964" s="66"/>
      <c r="AF964" s="66"/>
    </row>
    <row r="965" spans="1:32" ht="23.25" hidden="1" customHeight="1" x14ac:dyDescent="0.2">
      <c r="A965" s="76">
        <v>939</v>
      </c>
      <c r="B965" s="163"/>
      <c r="C965" s="163"/>
      <c r="D965" s="163"/>
      <c r="E965" s="163"/>
      <c r="F965" s="80"/>
      <c r="G965" s="81"/>
      <c r="H965" s="81"/>
      <c r="I965" s="81"/>
      <c r="J965" s="81"/>
      <c r="K965" s="81"/>
      <c r="L965" s="81"/>
      <c r="M965" s="82"/>
      <c r="AD965" s="66"/>
      <c r="AE965" s="66"/>
      <c r="AF965" s="66"/>
    </row>
    <row r="966" spans="1:32" ht="23.25" hidden="1" customHeight="1" x14ac:dyDescent="0.2">
      <c r="A966" s="76">
        <v>940</v>
      </c>
      <c r="B966" s="163"/>
      <c r="C966" s="163"/>
      <c r="D966" s="163"/>
      <c r="E966" s="163"/>
      <c r="F966" s="80"/>
      <c r="G966" s="81"/>
      <c r="H966" s="81"/>
      <c r="I966" s="81"/>
      <c r="J966" s="81"/>
      <c r="K966" s="81"/>
      <c r="L966" s="81"/>
      <c r="M966" s="82"/>
      <c r="AD966" s="66"/>
      <c r="AE966" s="66"/>
      <c r="AF966" s="66"/>
    </row>
    <row r="967" spans="1:32" ht="23.25" hidden="1" customHeight="1" x14ac:dyDescent="0.2">
      <c r="A967" s="76">
        <v>941</v>
      </c>
      <c r="B967" s="163"/>
      <c r="C967" s="163"/>
      <c r="D967" s="163"/>
      <c r="E967" s="163"/>
      <c r="F967" s="80"/>
      <c r="G967" s="81"/>
      <c r="H967" s="81"/>
      <c r="I967" s="81"/>
      <c r="J967" s="81"/>
      <c r="K967" s="81"/>
      <c r="L967" s="81"/>
      <c r="M967" s="82"/>
      <c r="AD967" s="66"/>
      <c r="AE967" s="66"/>
      <c r="AF967" s="66"/>
    </row>
    <row r="968" spans="1:32" ht="23.25" hidden="1" customHeight="1" x14ac:dyDescent="0.2">
      <c r="A968" s="76">
        <v>942</v>
      </c>
      <c r="B968" s="163"/>
      <c r="C968" s="163"/>
      <c r="D968" s="163"/>
      <c r="E968" s="163"/>
      <c r="F968" s="80"/>
      <c r="G968" s="81"/>
      <c r="H968" s="81"/>
      <c r="I968" s="81"/>
      <c r="J968" s="81"/>
      <c r="K968" s="81"/>
      <c r="L968" s="81"/>
      <c r="M968" s="82"/>
      <c r="AD968" s="66"/>
      <c r="AE968" s="66"/>
      <c r="AF968" s="66"/>
    </row>
    <row r="969" spans="1:32" ht="23.25" hidden="1" customHeight="1" x14ac:dyDescent="0.2">
      <c r="A969" s="76">
        <v>943</v>
      </c>
      <c r="B969" s="163"/>
      <c r="C969" s="163"/>
      <c r="D969" s="163"/>
      <c r="E969" s="163"/>
      <c r="F969" s="80"/>
      <c r="G969" s="81"/>
      <c r="H969" s="81"/>
      <c r="I969" s="81"/>
      <c r="J969" s="81"/>
      <c r="K969" s="81"/>
      <c r="L969" s="81"/>
      <c r="M969" s="82"/>
      <c r="AD969" s="66"/>
      <c r="AE969" s="66"/>
      <c r="AF969" s="66"/>
    </row>
    <row r="970" spans="1:32" ht="23.25" hidden="1" customHeight="1" x14ac:dyDescent="0.2">
      <c r="A970" s="76">
        <v>944</v>
      </c>
      <c r="B970" s="163"/>
      <c r="C970" s="163"/>
      <c r="D970" s="163"/>
      <c r="E970" s="163"/>
      <c r="F970" s="80"/>
      <c r="G970" s="81"/>
      <c r="H970" s="81"/>
      <c r="I970" s="81"/>
      <c r="J970" s="81"/>
      <c r="K970" s="81"/>
      <c r="L970" s="81"/>
      <c r="M970" s="82"/>
      <c r="AD970" s="66"/>
      <c r="AE970" s="66"/>
      <c r="AF970" s="66"/>
    </row>
    <row r="971" spans="1:32" ht="23.25" hidden="1" customHeight="1" x14ac:dyDescent="0.2">
      <c r="A971" s="76">
        <v>945</v>
      </c>
      <c r="B971" s="163"/>
      <c r="C971" s="163"/>
      <c r="D971" s="163"/>
      <c r="E971" s="163"/>
      <c r="F971" s="80"/>
      <c r="G971" s="81"/>
      <c r="H971" s="81"/>
      <c r="I971" s="81"/>
      <c r="J971" s="81"/>
      <c r="K971" s="81"/>
      <c r="L971" s="81"/>
      <c r="M971" s="82"/>
      <c r="AD971" s="66"/>
      <c r="AE971" s="66"/>
      <c r="AF971" s="66"/>
    </row>
    <row r="972" spans="1:32" ht="23.25" hidden="1" customHeight="1" x14ac:dyDescent="0.2">
      <c r="A972" s="76">
        <v>946</v>
      </c>
      <c r="B972" s="163"/>
      <c r="C972" s="163"/>
      <c r="D972" s="163"/>
      <c r="E972" s="163"/>
      <c r="F972" s="80"/>
      <c r="G972" s="81"/>
      <c r="H972" s="81"/>
      <c r="I972" s="81"/>
      <c r="J972" s="81"/>
      <c r="K972" s="81"/>
      <c r="L972" s="81"/>
      <c r="M972" s="82"/>
      <c r="AD972" s="66"/>
      <c r="AE972" s="66"/>
      <c r="AF972" s="66"/>
    </row>
    <row r="973" spans="1:32" ht="23.25" hidden="1" customHeight="1" x14ac:dyDescent="0.2">
      <c r="A973" s="76">
        <v>947</v>
      </c>
      <c r="B973" s="163"/>
      <c r="C973" s="163"/>
      <c r="D973" s="163"/>
      <c r="E973" s="163"/>
      <c r="F973" s="80"/>
      <c r="G973" s="81"/>
      <c r="H973" s="81"/>
      <c r="I973" s="81"/>
      <c r="J973" s="81"/>
      <c r="K973" s="81"/>
      <c r="L973" s="81"/>
      <c r="M973" s="82"/>
      <c r="AD973" s="66"/>
      <c r="AE973" s="66"/>
      <c r="AF973" s="66"/>
    </row>
    <row r="974" spans="1:32" ht="23.25" hidden="1" customHeight="1" x14ac:dyDescent="0.2">
      <c r="A974" s="76">
        <v>948</v>
      </c>
      <c r="B974" s="163"/>
      <c r="C974" s="163"/>
      <c r="D974" s="163"/>
      <c r="E974" s="163"/>
      <c r="F974" s="80"/>
      <c r="G974" s="81"/>
      <c r="H974" s="81"/>
      <c r="I974" s="81"/>
      <c r="J974" s="81"/>
      <c r="K974" s="81"/>
      <c r="L974" s="81"/>
      <c r="M974" s="82"/>
      <c r="AD974" s="66"/>
      <c r="AE974" s="66"/>
      <c r="AF974" s="66"/>
    </row>
    <row r="975" spans="1:32" ht="23.25" hidden="1" customHeight="1" x14ac:dyDescent="0.2">
      <c r="A975" s="76">
        <v>949</v>
      </c>
      <c r="B975" s="163"/>
      <c r="C975" s="163"/>
      <c r="D975" s="163"/>
      <c r="E975" s="163"/>
      <c r="F975" s="80"/>
      <c r="G975" s="81"/>
      <c r="H975" s="81"/>
      <c r="I975" s="81"/>
      <c r="J975" s="81"/>
      <c r="K975" s="81"/>
      <c r="L975" s="81"/>
      <c r="M975" s="82"/>
      <c r="AD975" s="66"/>
      <c r="AE975" s="66"/>
      <c r="AF975" s="66"/>
    </row>
    <row r="976" spans="1:32" ht="23.25" hidden="1" customHeight="1" x14ac:dyDescent="0.2">
      <c r="A976" s="76">
        <v>950</v>
      </c>
      <c r="B976" s="163"/>
      <c r="C976" s="163"/>
      <c r="D976" s="163"/>
      <c r="E976" s="163"/>
      <c r="F976" s="80"/>
      <c r="G976" s="81"/>
      <c r="H976" s="81"/>
      <c r="I976" s="81"/>
      <c r="J976" s="81"/>
      <c r="K976" s="81"/>
      <c r="L976" s="81"/>
      <c r="M976" s="82"/>
      <c r="AD976" s="66"/>
      <c r="AE976" s="66"/>
      <c r="AF976" s="66"/>
    </row>
    <row r="977" spans="1:32" ht="23.25" hidden="1" customHeight="1" x14ac:dyDescent="0.2">
      <c r="A977" s="76">
        <v>951</v>
      </c>
      <c r="B977" s="163"/>
      <c r="C977" s="163"/>
      <c r="D977" s="163"/>
      <c r="E977" s="163"/>
      <c r="F977" s="80"/>
      <c r="G977" s="81"/>
      <c r="H977" s="81"/>
      <c r="I977" s="81"/>
      <c r="J977" s="81"/>
      <c r="K977" s="81"/>
      <c r="L977" s="81"/>
      <c r="M977" s="82"/>
      <c r="AD977" s="66"/>
      <c r="AE977" s="66"/>
      <c r="AF977" s="66"/>
    </row>
    <row r="978" spans="1:32" ht="23.25" hidden="1" customHeight="1" x14ac:dyDescent="0.2">
      <c r="A978" s="76">
        <v>952</v>
      </c>
      <c r="B978" s="163"/>
      <c r="C978" s="163"/>
      <c r="D978" s="163"/>
      <c r="E978" s="163"/>
      <c r="F978" s="80"/>
      <c r="G978" s="81"/>
      <c r="H978" s="81"/>
      <c r="I978" s="81"/>
      <c r="J978" s="81"/>
      <c r="K978" s="81"/>
      <c r="L978" s="81"/>
      <c r="M978" s="82"/>
      <c r="AD978" s="66"/>
      <c r="AE978" s="66"/>
      <c r="AF978" s="66"/>
    </row>
    <row r="979" spans="1:32" ht="23.25" hidden="1" customHeight="1" x14ac:dyDescent="0.2">
      <c r="A979" s="76">
        <v>953</v>
      </c>
      <c r="B979" s="163"/>
      <c r="C979" s="163"/>
      <c r="D979" s="163"/>
      <c r="E979" s="163"/>
      <c r="F979" s="80"/>
      <c r="G979" s="81"/>
      <c r="H979" s="81"/>
      <c r="I979" s="81"/>
      <c r="J979" s="81"/>
      <c r="K979" s="81"/>
      <c r="L979" s="81"/>
      <c r="M979" s="82"/>
      <c r="AD979" s="66"/>
      <c r="AE979" s="66"/>
      <c r="AF979" s="66"/>
    </row>
    <row r="980" spans="1:32" ht="23.25" hidden="1" customHeight="1" x14ac:dyDescent="0.2">
      <c r="A980" s="76">
        <v>954</v>
      </c>
      <c r="B980" s="163"/>
      <c r="C980" s="163"/>
      <c r="D980" s="163"/>
      <c r="E980" s="163"/>
      <c r="F980" s="80"/>
      <c r="G980" s="81"/>
      <c r="H980" s="81"/>
      <c r="I980" s="81"/>
      <c r="J980" s="81"/>
      <c r="K980" s="81"/>
      <c r="L980" s="81"/>
      <c r="M980" s="82"/>
      <c r="AD980" s="66"/>
      <c r="AE980" s="66"/>
      <c r="AF980" s="66"/>
    </row>
    <row r="981" spans="1:32" ht="23.25" hidden="1" customHeight="1" x14ac:dyDescent="0.2">
      <c r="A981" s="76">
        <v>955</v>
      </c>
      <c r="B981" s="163"/>
      <c r="C981" s="163"/>
      <c r="D981" s="163"/>
      <c r="E981" s="163"/>
      <c r="F981" s="80"/>
      <c r="G981" s="81"/>
      <c r="H981" s="81"/>
      <c r="I981" s="81"/>
      <c r="J981" s="81"/>
      <c r="K981" s="81"/>
      <c r="L981" s="81"/>
      <c r="M981" s="82"/>
      <c r="AD981" s="66"/>
      <c r="AE981" s="66"/>
      <c r="AF981" s="66"/>
    </row>
    <row r="982" spans="1:32" ht="23.25" hidden="1" customHeight="1" x14ac:dyDescent="0.2">
      <c r="A982" s="76">
        <v>956</v>
      </c>
      <c r="B982" s="163"/>
      <c r="C982" s="163"/>
      <c r="D982" s="163"/>
      <c r="E982" s="163"/>
      <c r="F982" s="80"/>
      <c r="G982" s="81"/>
      <c r="H982" s="81"/>
      <c r="I982" s="81"/>
      <c r="J982" s="81"/>
      <c r="K982" s="81"/>
      <c r="L982" s="81"/>
      <c r="M982" s="82"/>
      <c r="AD982" s="66"/>
      <c r="AE982" s="66"/>
      <c r="AF982" s="66"/>
    </row>
    <row r="983" spans="1:32" ht="23.25" hidden="1" customHeight="1" x14ac:dyDescent="0.2">
      <c r="A983" s="76">
        <v>957</v>
      </c>
      <c r="B983" s="163"/>
      <c r="C983" s="163"/>
      <c r="D983" s="163"/>
      <c r="E983" s="163"/>
      <c r="F983" s="80"/>
      <c r="G983" s="81"/>
      <c r="H983" s="81"/>
      <c r="I983" s="81"/>
      <c r="J983" s="81"/>
      <c r="K983" s="81"/>
      <c r="L983" s="81"/>
      <c r="M983" s="82"/>
      <c r="AD983" s="66"/>
      <c r="AE983" s="66"/>
      <c r="AF983" s="66"/>
    </row>
    <row r="984" spans="1:32" ht="23.25" hidden="1" customHeight="1" x14ac:dyDescent="0.2">
      <c r="A984" s="76">
        <v>958</v>
      </c>
      <c r="B984" s="163"/>
      <c r="C984" s="163"/>
      <c r="D984" s="163"/>
      <c r="E984" s="163"/>
      <c r="F984" s="80"/>
      <c r="G984" s="81"/>
      <c r="H984" s="81"/>
      <c r="I984" s="81"/>
      <c r="J984" s="81"/>
      <c r="K984" s="81"/>
      <c r="L984" s="81"/>
      <c r="M984" s="82"/>
      <c r="AD984" s="66"/>
      <c r="AE984" s="66"/>
      <c r="AF984" s="66"/>
    </row>
    <row r="985" spans="1:32" ht="23.25" hidden="1" customHeight="1" x14ac:dyDescent="0.2">
      <c r="A985" s="76">
        <v>959</v>
      </c>
      <c r="B985" s="163"/>
      <c r="C985" s="163"/>
      <c r="D985" s="163"/>
      <c r="E985" s="163"/>
      <c r="F985" s="80"/>
      <c r="G985" s="81"/>
      <c r="H985" s="81"/>
      <c r="I985" s="81"/>
      <c r="J985" s="81"/>
      <c r="K985" s="81"/>
      <c r="L985" s="81"/>
      <c r="M985" s="82"/>
      <c r="AD985" s="66"/>
      <c r="AE985" s="66"/>
      <c r="AF985" s="66"/>
    </row>
    <row r="986" spans="1:32" ht="23.25" hidden="1" customHeight="1" x14ac:dyDescent="0.2">
      <c r="A986" s="76">
        <v>960</v>
      </c>
      <c r="B986" s="163"/>
      <c r="C986" s="163"/>
      <c r="D986" s="163"/>
      <c r="E986" s="163"/>
      <c r="F986" s="80"/>
      <c r="G986" s="81"/>
      <c r="H986" s="81"/>
      <c r="I986" s="81"/>
      <c r="J986" s="81"/>
      <c r="K986" s="81"/>
      <c r="L986" s="81"/>
      <c r="M986" s="82"/>
      <c r="AD986" s="66"/>
      <c r="AE986" s="66"/>
      <c r="AF986" s="66"/>
    </row>
    <row r="987" spans="1:32" ht="23.25" hidden="1" customHeight="1" x14ac:dyDescent="0.2">
      <c r="A987" s="76">
        <v>961</v>
      </c>
      <c r="B987" s="163"/>
      <c r="C987" s="163"/>
      <c r="D987" s="163"/>
      <c r="E987" s="163"/>
      <c r="F987" s="80"/>
      <c r="G987" s="81"/>
      <c r="H987" s="81"/>
      <c r="I987" s="81"/>
      <c r="J987" s="81"/>
      <c r="K987" s="81"/>
      <c r="L987" s="81"/>
      <c r="M987" s="82"/>
      <c r="AD987" s="66"/>
      <c r="AE987" s="66"/>
      <c r="AF987" s="66"/>
    </row>
    <row r="988" spans="1:32" ht="23.25" hidden="1" customHeight="1" x14ac:dyDescent="0.2">
      <c r="A988" s="76">
        <v>962</v>
      </c>
      <c r="B988" s="163"/>
      <c r="C988" s="163"/>
      <c r="D988" s="163"/>
      <c r="E988" s="163"/>
      <c r="F988" s="80"/>
      <c r="G988" s="81"/>
      <c r="H988" s="81"/>
      <c r="I988" s="81"/>
      <c r="J988" s="81"/>
      <c r="K988" s="81"/>
      <c r="L988" s="81"/>
      <c r="M988" s="82"/>
      <c r="AD988" s="66"/>
      <c r="AE988" s="66"/>
      <c r="AF988" s="66"/>
    </row>
    <row r="989" spans="1:32" ht="23.25" hidden="1" customHeight="1" x14ac:dyDescent="0.2">
      <c r="A989" s="76">
        <v>963</v>
      </c>
      <c r="B989" s="163"/>
      <c r="C989" s="163"/>
      <c r="D989" s="163"/>
      <c r="E989" s="163"/>
      <c r="F989" s="80"/>
      <c r="G989" s="81"/>
      <c r="H989" s="81"/>
      <c r="I989" s="81"/>
      <c r="J989" s="81"/>
      <c r="K989" s="81"/>
      <c r="L989" s="81"/>
      <c r="M989" s="82"/>
      <c r="AD989" s="66"/>
      <c r="AE989" s="66"/>
      <c r="AF989" s="66"/>
    </row>
    <row r="990" spans="1:32" ht="23.25" hidden="1" customHeight="1" x14ac:dyDescent="0.2">
      <c r="A990" s="76">
        <v>964</v>
      </c>
      <c r="B990" s="163"/>
      <c r="C990" s="163"/>
      <c r="D990" s="163"/>
      <c r="E990" s="163"/>
      <c r="F990" s="80"/>
      <c r="G990" s="81"/>
      <c r="H990" s="81"/>
      <c r="I990" s="81"/>
      <c r="J990" s="81"/>
      <c r="K990" s="81"/>
      <c r="L990" s="81"/>
      <c r="M990" s="82"/>
      <c r="AD990" s="66"/>
      <c r="AE990" s="66"/>
      <c r="AF990" s="66"/>
    </row>
    <row r="991" spans="1:32" ht="23.25" hidden="1" customHeight="1" x14ac:dyDescent="0.2">
      <c r="A991" s="76">
        <v>965</v>
      </c>
      <c r="B991" s="163"/>
      <c r="C991" s="163"/>
      <c r="D991" s="163"/>
      <c r="E991" s="163"/>
      <c r="F991" s="80"/>
      <c r="G991" s="81"/>
      <c r="H991" s="81"/>
      <c r="I991" s="81"/>
      <c r="J991" s="81"/>
      <c r="K991" s="81"/>
      <c r="L991" s="81"/>
      <c r="M991" s="82"/>
      <c r="AD991" s="66"/>
      <c r="AE991" s="66"/>
      <c r="AF991" s="66"/>
    </row>
    <row r="992" spans="1:32" ht="23.25" hidden="1" customHeight="1" x14ac:dyDescent="0.2">
      <c r="A992" s="76">
        <v>966</v>
      </c>
      <c r="B992" s="163"/>
      <c r="C992" s="163"/>
      <c r="D992" s="163"/>
      <c r="E992" s="163"/>
      <c r="F992" s="80"/>
      <c r="G992" s="81"/>
      <c r="H992" s="81"/>
      <c r="I992" s="81"/>
      <c r="J992" s="81"/>
      <c r="K992" s="81"/>
      <c r="L992" s="81"/>
      <c r="M992" s="82"/>
      <c r="AD992" s="66"/>
      <c r="AE992" s="66"/>
      <c r="AF992" s="66"/>
    </row>
    <row r="993" spans="1:32" ht="23.25" hidden="1" customHeight="1" x14ac:dyDescent="0.2">
      <c r="A993" s="76">
        <v>967</v>
      </c>
      <c r="B993" s="163"/>
      <c r="C993" s="163"/>
      <c r="D993" s="163"/>
      <c r="E993" s="163"/>
      <c r="F993" s="80"/>
      <c r="G993" s="81"/>
      <c r="H993" s="81"/>
      <c r="I993" s="81"/>
      <c r="J993" s="81"/>
      <c r="K993" s="81"/>
      <c r="L993" s="81"/>
      <c r="M993" s="82"/>
      <c r="AD993" s="66"/>
      <c r="AE993" s="66"/>
      <c r="AF993" s="66"/>
    </row>
    <row r="994" spans="1:32" ht="23.25" hidden="1" customHeight="1" x14ac:dyDescent="0.2">
      <c r="A994" s="76">
        <v>968</v>
      </c>
      <c r="B994" s="163"/>
      <c r="C994" s="163"/>
      <c r="D994" s="163"/>
      <c r="E994" s="163"/>
      <c r="F994" s="80"/>
      <c r="G994" s="81"/>
      <c r="H994" s="81"/>
      <c r="I994" s="81"/>
      <c r="J994" s="81"/>
      <c r="K994" s="81"/>
      <c r="L994" s="81"/>
      <c r="M994" s="82"/>
      <c r="AD994" s="66"/>
      <c r="AE994" s="66"/>
      <c r="AF994" s="66"/>
    </row>
    <row r="995" spans="1:32" ht="23.25" hidden="1" customHeight="1" x14ac:dyDescent="0.2">
      <c r="A995" s="76">
        <v>969</v>
      </c>
      <c r="B995" s="163"/>
      <c r="C995" s="163"/>
      <c r="D995" s="163"/>
      <c r="E995" s="163"/>
      <c r="F995" s="80"/>
      <c r="G995" s="81"/>
      <c r="H995" s="81"/>
      <c r="I995" s="81"/>
      <c r="J995" s="81"/>
      <c r="K995" s="81"/>
      <c r="L995" s="81"/>
      <c r="M995" s="82"/>
      <c r="AD995" s="66"/>
      <c r="AE995" s="66"/>
      <c r="AF995" s="66"/>
    </row>
    <row r="996" spans="1:32" ht="23.25" hidden="1" customHeight="1" x14ac:dyDescent="0.2">
      <c r="A996" s="76">
        <v>970</v>
      </c>
      <c r="B996" s="163"/>
      <c r="C996" s="163"/>
      <c r="D996" s="163"/>
      <c r="E996" s="163"/>
      <c r="F996" s="80"/>
      <c r="G996" s="81"/>
      <c r="H996" s="81"/>
      <c r="I996" s="81"/>
      <c r="J996" s="81"/>
      <c r="K996" s="81"/>
      <c r="L996" s="81"/>
      <c r="M996" s="82"/>
      <c r="AD996" s="66"/>
      <c r="AE996" s="66"/>
      <c r="AF996" s="66"/>
    </row>
    <row r="997" spans="1:32" ht="23.25" hidden="1" customHeight="1" x14ac:dyDescent="0.2">
      <c r="A997" s="76">
        <v>971</v>
      </c>
      <c r="B997" s="163"/>
      <c r="C997" s="163"/>
      <c r="D997" s="163"/>
      <c r="E997" s="163"/>
      <c r="F997" s="80"/>
      <c r="G997" s="81"/>
      <c r="H997" s="81"/>
      <c r="I997" s="81"/>
      <c r="J997" s="81"/>
      <c r="K997" s="81"/>
      <c r="L997" s="81"/>
      <c r="M997" s="82"/>
      <c r="AD997" s="66"/>
      <c r="AE997" s="66"/>
      <c r="AF997" s="66"/>
    </row>
    <row r="998" spans="1:32" ht="23.25" hidden="1" customHeight="1" x14ac:dyDescent="0.2">
      <c r="A998" s="76">
        <v>972</v>
      </c>
      <c r="B998" s="163"/>
      <c r="C998" s="163"/>
      <c r="D998" s="163"/>
      <c r="E998" s="163"/>
      <c r="F998" s="80"/>
      <c r="G998" s="81"/>
      <c r="H998" s="81"/>
      <c r="I998" s="81"/>
      <c r="J998" s="81"/>
      <c r="K998" s="81"/>
      <c r="L998" s="81"/>
      <c r="M998" s="82"/>
      <c r="AD998" s="66"/>
      <c r="AE998" s="66"/>
      <c r="AF998" s="66"/>
    </row>
    <row r="999" spans="1:32" ht="23.25" hidden="1" customHeight="1" x14ac:dyDescent="0.2">
      <c r="A999" s="76">
        <v>973</v>
      </c>
      <c r="B999" s="163"/>
      <c r="C999" s="163"/>
      <c r="D999" s="163"/>
      <c r="E999" s="163"/>
      <c r="F999" s="80"/>
      <c r="G999" s="81"/>
      <c r="H999" s="81"/>
      <c r="I999" s="81"/>
      <c r="J999" s="81"/>
      <c r="K999" s="81"/>
      <c r="L999" s="81"/>
      <c r="M999" s="82"/>
      <c r="AD999" s="66"/>
      <c r="AE999" s="66"/>
      <c r="AF999" s="66"/>
    </row>
    <row r="1000" spans="1:32" ht="23.25" hidden="1" customHeight="1" x14ac:dyDescent="0.2">
      <c r="A1000" s="76">
        <v>974</v>
      </c>
      <c r="B1000" s="163"/>
      <c r="C1000" s="163"/>
      <c r="D1000" s="163"/>
      <c r="E1000" s="163"/>
      <c r="F1000" s="80"/>
      <c r="G1000" s="81"/>
      <c r="H1000" s="81"/>
      <c r="I1000" s="81"/>
      <c r="J1000" s="81"/>
      <c r="K1000" s="81"/>
      <c r="L1000" s="81"/>
      <c r="M1000" s="82"/>
      <c r="AD1000" s="66"/>
      <c r="AE1000" s="66"/>
      <c r="AF1000" s="66"/>
    </row>
    <row r="1001" spans="1:32" ht="23.25" hidden="1" customHeight="1" x14ac:dyDescent="0.2">
      <c r="A1001" s="76">
        <v>975</v>
      </c>
      <c r="B1001" s="163"/>
      <c r="C1001" s="163"/>
      <c r="D1001" s="163"/>
      <c r="E1001" s="163"/>
      <c r="F1001" s="80"/>
      <c r="G1001" s="81"/>
      <c r="H1001" s="81"/>
      <c r="I1001" s="81"/>
      <c r="J1001" s="81"/>
      <c r="K1001" s="81"/>
      <c r="L1001" s="81"/>
      <c r="M1001" s="82"/>
      <c r="AD1001" s="66"/>
      <c r="AE1001" s="66"/>
      <c r="AF1001" s="66"/>
    </row>
    <row r="1002" spans="1:32" ht="23.25" hidden="1" customHeight="1" x14ac:dyDescent="0.2">
      <c r="A1002" s="76">
        <v>976</v>
      </c>
      <c r="B1002" s="163"/>
      <c r="C1002" s="163"/>
      <c r="D1002" s="163"/>
      <c r="E1002" s="163"/>
      <c r="F1002" s="80"/>
      <c r="G1002" s="81"/>
      <c r="H1002" s="81"/>
      <c r="I1002" s="81"/>
      <c r="J1002" s="81"/>
      <c r="K1002" s="81"/>
      <c r="L1002" s="81"/>
      <c r="M1002" s="82"/>
      <c r="AD1002" s="66"/>
      <c r="AE1002" s="66"/>
      <c r="AF1002" s="66"/>
    </row>
    <row r="1003" spans="1:32" ht="23.25" hidden="1" customHeight="1" x14ac:dyDescent="0.2">
      <c r="A1003" s="76">
        <v>977</v>
      </c>
      <c r="B1003" s="163"/>
      <c r="C1003" s="163"/>
      <c r="D1003" s="163"/>
      <c r="E1003" s="163"/>
      <c r="F1003" s="80"/>
      <c r="G1003" s="81"/>
      <c r="H1003" s="81"/>
      <c r="I1003" s="81"/>
      <c r="J1003" s="81"/>
      <c r="K1003" s="81"/>
      <c r="L1003" s="81"/>
      <c r="M1003" s="82"/>
      <c r="AD1003" s="66"/>
      <c r="AE1003" s="66"/>
      <c r="AF1003" s="66"/>
    </row>
    <row r="1004" spans="1:32" ht="23.25" hidden="1" customHeight="1" x14ac:dyDescent="0.2">
      <c r="A1004" s="76">
        <v>978</v>
      </c>
      <c r="B1004" s="163"/>
      <c r="C1004" s="163"/>
      <c r="D1004" s="163"/>
      <c r="E1004" s="163"/>
      <c r="F1004" s="80"/>
      <c r="G1004" s="81"/>
      <c r="H1004" s="81"/>
      <c r="I1004" s="81"/>
      <c r="J1004" s="81"/>
      <c r="K1004" s="81"/>
      <c r="L1004" s="81"/>
      <c r="M1004" s="82"/>
      <c r="AD1004" s="66"/>
      <c r="AE1004" s="66"/>
      <c r="AF1004" s="66"/>
    </row>
    <row r="1005" spans="1:32" ht="23.25" hidden="1" customHeight="1" x14ac:dyDescent="0.2">
      <c r="A1005" s="76">
        <v>979</v>
      </c>
      <c r="B1005" s="163"/>
      <c r="C1005" s="163"/>
      <c r="D1005" s="163"/>
      <c r="E1005" s="163"/>
      <c r="F1005" s="80"/>
      <c r="G1005" s="81"/>
      <c r="H1005" s="81"/>
      <c r="I1005" s="81"/>
      <c r="J1005" s="81"/>
      <c r="K1005" s="81"/>
      <c r="L1005" s="81"/>
      <c r="M1005" s="82"/>
      <c r="AD1005" s="66"/>
      <c r="AE1005" s="66"/>
      <c r="AF1005" s="66"/>
    </row>
    <row r="1006" spans="1:32" ht="23.25" hidden="1" customHeight="1" x14ac:dyDescent="0.2">
      <c r="A1006" s="76">
        <v>980</v>
      </c>
      <c r="B1006" s="163"/>
      <c r="C1006" s="163"/>
      <c r="D1006" s="163"/>
      <c r="E1006" s="163"/>
      <c r="F1006" s="80"/>
      <c r="G1006" s="81"/>
      <c r="H1006" s="81"/>
      <c r="I1006" s="81"/>
      <c r="J1006" s="81"/>
      <c r="K1006" s="81"/>
      <c r="L1006" s="81"/>
      <c r="M1006" s="82"/>
      <c r="AD1006" s="66"/>
      <c r="AE1006" s="66"/>
      <c r="AF1006" s="66"/>
    </row>
    <row r="1007" spans="1:32" ht="23.25" hidden="1" customHeight="1" x14ac:dyDescent="0.2">
      <c r="A1007" s="76">
        <v>981</v>
      </c>
      <c r="B1007" s="163"/>
      <c r="C1007" s="163"/>
      <c r="D1007" s="163"/>
      <c r="E1007" s="163"/>
      <c r="F1007" s="80"/>
      <c r="G1007" s="81"/>
      <c r="H1007" s="81"/>
      <c r="I1007" s="81"/>
      <c r="J1007" s="81"/>
      <c r="K1007" s="81"/>
      <c r="L1007" s="81"/>
      <c r="M1007" s="82"/>
      <c r="AD1007" s="66"/>
      <c r="AE1007" s="66"/>
      <c r="AF1007" s="66"/>
    </row>
    <row r="1008" spans="1:32" ht="23.25" hidden="1" customHeight="1" x14ac:dyDescent="0.2">
      <c r="A1008" s="76">
        <v>982</v>
      </c>
      <c r="B1008" s="163"/>
      <c r="C1008" s="163"/>
      <c r="D1008" s="163"/>
      <c r="E1008" s="163"/>
      <c r="F1008" s="80"/>
      <c r="G1008" s="81"/>
      <c r="H1008" s="81"/>
      <c r="I1008" s="81"/>
      <c r="J1008" s="81"/>
      <c r="K1008" s="81"/>
      <c r="L1008" s="81"/>
      <c r="M1008" s="82"/>
      <c r="AD1008" s="66"/>
      <c r="AE1008" s="66"/>
      <c r="AF1008" s="66"/>
    </row>
    <row r="1009" spans="1:32" ht="23.25" hidden="1" customHeight="1" x14ac:dyDescent="0.2">
      <c r="A1009" s="76">
        <v>983</v>
      </c>
      <c r="B1009" s="163"/>
      <c r="C1009" s="163"/>
      <c r="D1009" s="163"/>
      <c r="E1009" s="163"/>
      <c r="F1009" s="80"/>
      <c r="G1009" s="81"/>
      <c r="H1009" s="81"/>
      <c r="I1009" s="81"/>
      <c r="J1009" s="81"/>
      <c r="K1009" s="81"/>
      <c r="L1009" s="81"/>
      <c r="M1009" s="82"/>
      <c r="AD1009" s="66"/>
      <c r="AE1009" s="66"/>
      <c r="AF1009" s="66"/>
    </row>
    <row r="1010" spans="1:32" ht="23.25" hidden="1" customHeight="1" x14ac:dyDescent="0.2">
      <c r="A1010" s="76">
        <v>984</v>
      </c>
      <c r="B1010" s="163"/>
      <c r="C1010" s="163"/>
      <c r="D1010" s="163"/>
      <c r="E1010" s="163"/>
      <c r="F1010" s="80"/>
      <c r="G1010" s="81"/>
      <c r="H1010" s="81"/>
      <c r="I1010" s="81"/>
      <c r="J1010" s="81"/>
      <c r="K1010" s="81"/>
      <c r="L1010" s="81"/>
      <c r="M1010" s="82"/>
      <c r="AD1010" s="66"/>
      <c r="AE1010" s="66"/>
      <c r="AF1010" s="66"/>
    </row>
    <row r="1011" spans="1:32" ht="23.25" hidden="1" customHeight="1" x14ac:dyDescent="0.2">
      <c r="A1011" s="76">
        <v>985</v>
      </c>
      <c r="B1011" s="163"/>
      <c r="C1011" s="163"/>
      <c r="D1011" s="163"/>
      <c r="E1011" s="163"/>
      <c r="F1011" s="80"/>
      <c r="G1011" s="81"/>
      <c r="H1011" s="81"/>
      <c r="I1011" s="81"/>
      <c r="J1011" s="81"/>
      <c r="K1011" s="81"/>
      <c r="L1011" s="81"/>
      <c r="M1011" s="82"/>
      <c r="AD1011" s="66"/>
      <c r="AE1011" s="66"/>
      <c r="AF1011" s="66"/>
    </row>
    <row r="1012" spans="1:32" ht="23.25" hidden="1" customHeight="1" x14ac:dyDescent="0.2">
      <c r="A1012" s="76">
        <v>986</v>
      </c>
      <c r="B1012" s="163"/>
      <c r="C1012" s="163"/>
      <c r="D1012" s="163"/>
      <c r="E1012" s="163"/>
      <c r="F1012" s="80"/>
      <c r="G1012" s="81"/>
      <c r="H1012" s="81"/>
      <c r="I1012" s="81"/>
      <c r="J1012" s="81"/>
      <c r="K1012" s="81"/>
      <c r="L1012" s="81"/>
      <c r="M1012" s="82"/>
      <c r="AD1012" s="66"/>
      <c r="AE1012" s="66"/>
      <c r="AF1012" s="66"/>
    </row>
    <row r="1013" spans="1:32" ht="23.25" hidden="1" customHeight="1" x14ac:dyDescent="0.2">
      <c r="A1013" s="76">
        <v>987</v>
      </c>
      <c r="B1013" s="163"/>
      <c r="C1013" s="163"/>
      <c r="D1013" s="163"/>
      <c r="E1013" s="163"/>
      <c r="F1013" s="80"/>
      <c r="G1013" s="81"/>
      <c r="H1013" s="81"/>
      <c r="I1013" s="81"/>
      <c r="J1013" s="81"/>
      <c r="K1013" s="81"/>
      <c r="L1013" s="81"/>
      <c r="M1013" s="82"/>
      <c r="AD1013" s="66"/>
      <c r="AE1013" s="66"/>
      <c r="AF1013" s="66"/>
    </row>
    <row r="1014" spans="1:32" ht="23.25" hidden="1" customHeight="1" x14ac:dyDescent="0.2">
      <c r="A1014" s="76">
        <v>988</v>
      </c>
      <c r="B1014" s="163"/>
      <c r="C1014" s="163"/>
      <c r="D1014" s="163"/>
      <c r="E1014" s="163"/>
      <c r="F1014" s="80"/>
      <c r="G1014" s="81"/>
      <c r="H1014" s="81"/>
      <c r="I1014" s="81"/>
      <c r="J1014" s="81"/>
      <c r="K1014" s="81"/>
      <c r="L1014" s="81"/>
      <c r="M1014" s="82"/>
      <c r="AD1014" s="66"/>
      <c r="AE1014" s="66"/>
      <c r="AF1014" s="66"/>
    </row>
    <row r="1015" spans="1:32" ht="23.25" hidden="1" customHeight="1" x14ac:dyDescent="0.2">
      <c r="A1015" s="76">
        <v>989</v>
      </c>
      <c r="B1015" s="163"/>
      <c r="C1015" s="163"/>
      <c r="D1015" s="163"/>
      <c r="E1015" s="163"/>
      <c r="F1015" s="80"/>
      <c r="G1015" s="81"/>
      <c r="H1015" s="81"/>
      <c r="I1015" s="81"/>
      <c r="J1015" s="81"/>
      <c r="K1015" s="81"/>
      <c r="L1015" s="81"/>
      <c r="M1015" s="82"/>
      <c r="AD1015" s="66"/>
      <c r="AE1015" s="66"/>
      <c r="AF1015" s="66"/>
    </row>
    <row r="1016" spans="1:32" ht="23.25" hidden="1" customHeight="1" x14ac:dyDescent="0.2">
      <c r="A1016" s="76">
        <v>990</v>
      </c>
      <c r="B1016" s="163"/>
      <c r="C1016" s="163"/>
      <c r="D1016" s="163"/>
      <c r="E1016" s="163"/>
      <c r="F1016" s="80"/>
      <c r="G1016" s="81"/>
      <c r="H1016" s="81"/>
      <c r="I1016" s="81"/>
      <c r="J1016" s="81"/>
      <c r="K1016" s="81"/>
      <c r="L1016" s="81"/>
      <c r="M1016" s="82"/>
      <c r="AD1016" s="66"/>
      <c r="AE1016" s="66"/>
      <c r="AF1016" s="66"/>
    </row>
    <row r="1017" spans="1:32" ht="23.25" hidden="1" customHeight="1" x14ac:dyDescent="0.2">
      <c r="A1017" s="76">
        <v>991</v>
      </c>
      <c r="B1017" s="163"/>
      <c r="C1017" s="163"/>
      <c r="D1017" s="163"/>
      <c r="E1017" s="163"/>
      <c r="F1017" s="80"/>
      <c r="G1017" s="81"/>
      <c r="H1017" s="81"/>
      <c r="I1017" s="81"/>
      <c r="J1017" s="81"/>
      <c r="K1017" s="81"/>
      <c r="L1017" s="81"/>
      <c r="M1017" s="82"/>
      <c r="AD1017" s="66"/>
      <c r="AE1017" s="66"/>
      <c r="AF1017" s="66"/>
    </row>
    <row r="1018" spans="1:32" ht="23.25" hidden="1" customHeight="1" x14ac:dyDescent="0.2">
      <c r="A1018" s="76">
        <v>992</v>
      </c>
      <c r="B1018" s="163"/>
      <c r="C1018" s="163"/>
      <c r="D1018" s="163"/>
      <c r="E1018" s="163"/>
      <c r="F1018" s="80"/>
      <c r="G1018" s="81"/>
      <c r="H1018" s="81"/>
      <c r="I1018" s="81"/>
      <c r="J1018" s="81"/>
      <c r="K1018" s="81"/>
      <c r="L1018" s="81"/>
      <c r="M1018" s="82"/>
      <c r="AD1018" s="66"/>
      <c r="AE1018" s="66"/>
      <c r="AF1018" s="66"/>
    </row>
    <row r="1019" spans="1:32" ht="23.25" hidden="1" customHeight="1" x14ac:dyDescent="0.2">
      <c r="A1019" s="76">
        <v>993</v>
      </c>
      <c r="B1019" s="163"/>
      <c r="C1019" s="163"/>
      <c r="D1019" s="163"/>
      <c r="E1019" s="163"/>
      <c r="F1019" s="80"/>
      <c r="G1019" s="81"/>
      <c r="H1019" s="81"/>
      <c r="I1019" s="81"/>
      <c r="J1019" s="81"/>
      <c r="K1019" s="81"/>
      <c r="L1019" s="81"/>
      <c r="M1019" s="82"/>
      <c r="AD1019" s="66"/>
      <c r="AE1019" s="66"/>
      <c r="AF1019" s="66"/>
    </row>
    <row r="1020" spans="1:32" ht="23.25" hidden="1" customHeight="1" x14ac:dyDescent="0.2">
      <c r="A1020" s="76">
        <v>994</v>
      </c>
      <c r="B1020" s="163"/>
      <c r="C1020" s="163"/>
      <c r="D1020" s="163"/>
      <c r="E1020" s="163"/>
      <c r="F1020" s="80"/>
      <c r="G1020" s="81"/>
      <c r="H1020" s="81"/>
      <c r="I1020" s="81"/>
      <c r="J1020" s="81"/>
      <c r="K1020" s="81"/>
      <c r="L1020" s="81"/>
      <c r="M1020" s="82"/>
      <c r="AD1020" s="66"/>
      <c r="AE1020" s="66"/>
      <c r="AF1020" s="66"/>
    </row>
    <row r="1021" spans="1:32" ht="23.25" hidden="1" customHeight="1" x14ac:dyDescent="0.2">
      <c r="A1021" s="76">
        <v>995</v>
      </c>
      <c r="B1021" s="163"/>
      <c r="C1021" s="163"/>
      <c r="D1021" s="163"/>
      <c r="E1021" s="163"/>
      <c r="F1021" s="80"/>
      <c r="G1021" s="81"/>
      <c r="H1021" s="81"/>
      <c r="I1021" s="81"/>
      <c r="J1021" s="81"/>
      <c r="K1021" s="81"/>
      <c r="L1021" s="81"/>
      <c r="M1021" s="82"/>
      <c r="AD1021" s="66"/>
      <c r="AE1021" s="66"/>
      <c r="AF1021" s="66"/>
    </row>
    <row r="1022" spans="1:32" ht="23.25" hidden="1" customHeight="1" x14ac:dyDescent="0.2">
      <c r="A1022" s="76">
        <v>996</v>
      </c>
      <c r="B1022" s="163"/>
      <c r="C1022" s="163"/>
      <c r="D1022" s="163"/>
      <c r="E1022" s="163"/>
      <c r="F1022" s="80"/>
      <c r="G1022" s="81"/>
      <c r="H1022" s="81"/>
      <c r="I1022" s="81"/>
      <c r="J1022" s="81"/>
      <c r="K1022" s="81"/>
      <c r="L1022" s="81"/>
      <c r="M1022" s="82"/>
      <c r="AD1022" s="66"/>
      <c r="AE1022" s="66"/>
      <c r="AF1022" s="66"/>
    </row>
    <row r="1023" spans="1:32" ht="23.25" hidden="1" customHeight="1" x14ac:dyDescent="0.2">
      <c r="A1023" s="76">
        <v>997</v>
      </c>
      <c r="B1023" s="163"/>
      <c r="C1023" s="163"/>
      <c r="D1023" s="163"/>
      <c r="E1023" s="163"/>
      <c r="F1023" s="80"/>
      <c r="G1023" s="81"/>
      <c r="H1023" s="81"/>
      <c r="I1023" s="81"/>
      <c r="J1023" s="81"/>
      <c r="K1023" s="81"/>
      <c r="L1023" s="81"/>
      <c r="M1023" s="82"/>
      <c r="AD1023" s="66"/>
      <c r="AE1023" s="66"/>
      <c r="AF1023" s="66"/>
    </row>
    <row r="1024" spans="1:32" ht="23.25" hidden="1" customHeight="1" x14ac:dyDescent="0.2">
      <c r="A1024" s="76">
        <v>998</v>
      </c>
      <c r="B1024" s="163"/>
      <c r="C1024" s="163"/>
      <c r="D1024" s="163"/>
      <c r="E1024" s="163"/>
      <c r="F1024" s="80"/>
      <c r="G1024" s="81"/>
      <c r="H1024" s="81"/>
      <c r="I1024" s="81"/>
      <c r="J1024" s="81"/>
      <c r="K1024" s="81"/>
      <c r="L1024" s="81"/>
      <c r="M1024" s="82"/>
      <c r="AD1024" s="66"/>
      <c r="AE1024" s="66"/>
      <c r="AF1024" s="66"/>
    </row>
    <row r="1025" spans="1:38" ht="23.25" hidden="1" customHeight="1" x14ac:dyDescent="0.2">
      <c r="A1025" s="76">
        <v>999</v>
      </c>
      <c r="B1025" s="163"/>
      <c r="C1025" s="163"/>
      <c r="D1025" s="163"/>
      <c r="E1025" s="163"/>
      <c r="F1025" s="80"/>
      <c r="G1025" s="81"/>
      <c r="H1025" s="81"/>
      <c r="I1025" s="81"/>
      <c r="J1025" s="81"/>
      <c r="K1025" s="81"/>
      <c r="L1025" s="81"/>
      <c r="M1025" s="82"/>
      <c r="Y1025" s="66"/>
      <c r="Z1025" s="66"/>
      <c r="AA1025" s="66"/>
      <c r="AB1025" s="66"/>
      <c r="AC1025" s="66"/>
      <c r="AD1025" s="66"/>
      <c r="AE1025" s="66"/>
      <c r="AF1025" s="66"/>
      <c r="AG1025" s="66"/>
      <c r="AH1025" s="66"/>
      <c r="AI1025" s="66"/>
    </row>
    <row r="1026" spans="1:38" ht="23.25" hidden="1" customHeight="1" x14ac:dyDescent="0.2">
      <c r="A1026" s="76">
        <v>1000</v>
      </c>
      <c r="B1026" s="163"/>
      <c r="C1026" s="163"/>
      <c r="D1026" s="163"/>
      <c r="E1026" s="163"/>
      <c r="F1026" s="80"/>
      <c r="G1026" s="81"/>
      <c r="H1026" s="81"/>
      <c r="I1026" s="81"/>
      <c r="J1026" s="81"/>
      <c r="K1026" s="81"/>
      <c r="L1026" s="81"/>
      <c r="M1026" s="82"/>
      <c r="AE1026" s="66"/>
      <c r="AF1026" s="66"/>
      <c r="AG1026" s="66"/>
      <c r="AJ1026" s="66"/>
      <c r="AK1026" s="66"/>
      <c r="AL1026" s="66"/>
    </row>
    <row r="1027" spans="1:38" ht="35.450000000000003" customHeight="1" x14ac:dyDescent="0.2"/>
    <row r="1028" spans="1:38" ht="35.450000000000003" customHeight="1" x14ac:dyDescent="0.2"/>
    <row r="1029" spans="1:38" ht="36" customHeight="1" x14ac:dyDescent="0.2"/>
    <row r="1031" spans="1:38" ht="39.75" customHeight="1" x14ac:dyDescent="0.2"/>
    <row r="1032" spans="1:38" ht="39.75" customHeight="1" x14ac:dyDescent="0.2"/>
    <row r="1033" spans="1:38" ht="39.75" customHeight="1" x14ac:dyDescent="0.2"/>
    <row r="1034" spans="1:38" ht="39.75" customHeight="1" x14ac:dyDescent="0.2"/>
  </sheetData>
  <mergeCells count="2035">
    <mergeCell ref="B1026:C1026"/>
    <mergeCell ref="D1026:E1026"/>
    <mergeCell ref="B1017:C1017"/>
    <mergeCell ref="D1017:E1017"/>
    <mergeCell ref="B1018:C1018"/>
    <mergeCell ref="D1018:E1018"/>
    <mergeCell ref="B1019:C1019"/>
    <mergeCell ref="D1019:E1019"/>
    <mergeCell ref="B1020:C1020"/>
    <mergeCell ref="D1020:E1020"/>
    <mergeCell ref="B1021:C1021"/>
    <mergeCell ref="D1021:E1021"/>
    <mergeCell ref="B1022:C1022"/>
    <mergeCell ref="D1022:E1022"/>
    <mergeCell ref="B1023:C1023"/>
    <mergeCell ref="D1023:E1023"/>
    <mergeCell ref="B1024:C1024"/>
    <mergeCell ref="D1024:E1024"/>
    <mergeCell ref="B1025:C1025"/>
    <mergeCell ref="D1025:E1025"/>
    <mergeCell ref="B1008:C1008"/>
    <mergeCell ref="D1008:E1008"/>
    <mergeCell ref="B1009:C1009"/>
    <mergeCell ref="D1009:E1009"/>
    <mergeCell ref="B1010:C1010"/>
    <mergeCell ref="D1010:E1010"/>
    <mergeCell ref="B1011:C1011"/>
    <mergeCell ref="D1011:E1011"/>
    <mergeCell ref="B1012:C1012"/>
    <mergeCell ref="D1012:E1012"/>
    <mergeCell ref="B1013:C1013"/>
    <mergeCell ref="D1013:E1013"/>
    <mergeCell ref="B1014:C1014"/>
    <mergeCell ref="D1014:E1014"/>
    <mergeCell ref="B1015:C1015"/>
    <mergeCell ref="D1015:E1015"/>
    <mergeCell ref="B1016:C1016"/>
    <mergeCell ref="D1016:E1016"/>
    <mergeCell ref="B999:C999"/>
    <mergeCell ref="D999:E999"/>
    <mergeCell ref="B1000:C1000"/>
    <mergeCell ref="D1000:E1000"/>
    <mergeCell ref="B1001:C1001"/>
    <mergeCell ref="D1001:E1001"/>
    <mergeCell ref="B1002:C1002"/>
    <mergeCell ref="D1002:E1002"/>
    <mergeCell ref="B1003:C1003"/>
    <mergeCell ref="D1003:E1003"/>
    <mergeCell ref="B1004:C1004"/>
    <mergeCell ref="D1004:E1004"/>
    <mergeCell ref="B1005:C1005"/>
    <mergeCell ref="D1005:E1005"/>
    <mergeCell ref="B1006:C1006"/>
    <mergeCell ref="D1006:E1006"/>
    <mergeCell ref="B1007:C1007"/>
    <mergeCell ref="D1007:E1007"/>
    <mergeCell ref="B990:C990"/>
    <mergeCell ref="D990:E990"/>
    <mergeCell ref="B991:C991"/>
    <mergeCell ref="D991:E991"/>
    <mergeCell ref="B992:C992"/>
    <mergeCell ref="D992:E992"/>
    <mergeCell ref="B993:C993"/>
    <mergeCell ref="D993:E993"/>
    <mergeCell ref="B994:C994"/>
    <mergeCell ref="D994:E994"/>
    <mergeCell ref="B995:C995"/>
    <mergeCell ref="D995:E995"/>
    <mergeCell ref="B996:C996"/>
    <mergeCell ref="D996:E996"/>
    <mergeCell ref="B997:C997"/>
    <mergeCell ref="D997:E997"/>
    <mergeCell ref="B998:C998"/>
    <mergeCell ref="D998:E998"/>
    <mergeCell ref="B981:C981"/>
    <mergeCell ref="D981:E981"/>
    <mergeCell ref="B982:C982"/>
    <mergeCell ref="D982:E982"/>
    <mergeCell ref="B983:C983"/>
    <mergeCell ref="D983:E983"/>
    <mergeCell ref="B984:C984"/>
    <mergeCell ref="D984:E984"/>
    <mergeCell ref="B985:C985"/>
    <mergeCell ref="D985:E985"/>
    <mergeCell ref="B986:C986"/>
    <mergeCell ref="D986:E986"/>
    <mergeCell ref="B987:C987"/>
    <mergeCell ref="D987:E987"/>
    <mergeCell ref="B988:C988"/>
    <mergeCell ref="D988:E988"/>
    <mergeCell ref="B989:C989"/>
    <mergeCell ref="D989:E989"/>
    <mergeCell ref="B972:C972"/>
    <mergeCell ref="D972:E972"/>
    <mergeCell ref="B973:C973"/>
    <mergeCell ref="D973:E973"/>
    <mergeCell ref="B974:C974"/>
    <mergeCell ref="D974:E974"/>
    <mergeCell ref="B975:C975"/>
    <mergeCell ref="D975:E975"/>
    <mergeCell ref="B976:C976"/>
    <mergeCell ref="D976:E976"/>
    <mergeCell ref="B977:C977"/>
    <mergeCell ref="D977:E977"/>
    <mergeCell ref="B978:C978"/>
    <mergeCell ref="D978:E978"/>
    <mergeCell ref="B979:C979"/>
    <mergeCell ref="D979:E979"/>
    <mergeCell ref="B980:C980"/>
    <mergeCell ref="D980:E980"/>
    <mergeCell ref="B963:C963"/>
    <mergeCell ref="D963:E963"/>
    <mergeCell ref="B964:C964"/>
    <mergeCell ref="D964:E964"/>
    <mergeCell ref="B965:C965"/>
    <mergeCell ref="D965:E965"/>
    <mergeCell ref="B966:C966"/>
    <mergeCell ref="D966:E966"/>
    <mergeCell ref="B967:C967"/>
    <mergeCell ref="D967:E967"/>
    <mergeCell ref="B968:C968"/>
    <mergeCell ref="D968:E968"/>
    <mergeCell ref="B969:C969"/>
    <mergeCell ref="D969:E969"/>
    <mergeCell ref="B970:C970"/>
    <mergeCell ref="D970:E970"/>
    <mergeCell ref="B971:C971"/>
    <mergeCell ref="D971:E971"/>
    <mergeCell ref="B954:C954"/>
    <mergeCell ref="D954:E954"/>
    <mergeCell ref="B955:C955"/>
    <mergeCell ref="D955:E955"/>
    <mergeCell ref="B956:C956"/>
    <mergeCell ref="D956:E956"/>
    <mergeCell ref="B957:C957"/>
    <mergeCell ref="D957:E957"/>
    <mergeCell ref="B958:C958"/>
    <mergeCell ref="D958:E958"/>
    <mergeCell ref="B959:C959"/>
    <mergeCell ref="D959:E959"/>
    <mergeCell ref="B960:C960"/>
    <mergeCell ref="D960:E960"/>
    <mergeCell ref="B961:C961"/>
    <mergeCell ref="D961:E961"/>
    <mergeCell ref="B962:C962"/>
    <mergeCell ref="D962:E962"/>
    <mergeCell ref="B945:C945"/>
    <mergeCell ref="D945:E945"/>
    <mergeCell ref="B946:C946"/>
    <mergeCell ref="D946:E946"/>
    <mergeCell ref="B947:C947"/>
    <mergeCell ref="D947:E947"/>
    <mergeCell ref="B948:C948"/>
    <mergeCell ref="D948:E948"/>
    <mergeCell ref="B949:C949"/>
    <mergeCell ref="D949:E949"/>
    <mergeCell ref="B950:C950"/>
    <mergeCell ref="D950:E950"/>
    <mergeCell ref="B951:C951"/>
    <mergeCell ref="D951:E951"/>
    <mergeCell ref="B952:C952"/>
    <mergeCell ref="D952:E952"/>
    <mergeCell ref="B953:C953"/>
    <mergeCell ref="D953:E953"/>
    <mergeCell ref="B936:C936"/>
    <mergeCell ref="D936:E936"/>
    <mergeCell ref="B937:C937"/>
    <mergeCell ref="D937:E937"/>
    <mergeCell ref="B938:C938"/>
    <mergeCell ref="D938:E938"/>
    <mergeCell ref="B939:C939"/>
    <mergeCell ref="D939:E939"/>
    <mergeCell ref="B940:C940"/>
    <mergeCell ref="D940:E940"/>
    <mergeCell ref="B941:C941"/>
    <mergeCell ref="D941:E941"/>
    <mergeCell ref="B942:C942"/>
    <mergeCell ref="D942:E942"/>
    <mergeCell ref="B943:C943"/>
    <mergeCell ref="D943:E943"/>
    <mergeCell ref="B944:C944"/>
    <mergeCell ref="D944:E944"/>
    <mergeCell ref="B927:C927"/>
    <mergeCell ref="D927:E927"/>
    <mergeCell ref="B928:C928"/>
    <mergeCell ref="D928:E928"/>
    <mergeCell ref="B929:C929"/>
    <mergeCell ref="D929:E929"/>
    <mergeCell ref="B930:C930"/>
    <mergeCell ref="D930:E930"/>
    <mergeCell ref="B931:C931"/>
    <mergeCell ref="D931:E931"/>
    <mergeCell ref="B932:C932"/>
    <mergeCell ref="D932:E932"/>
    <mergeCell ref="B933:C933"/>
    <mergeCell ref="D933:E933"/>
    <mergeCell ref="B934:C934"/>
    <mergeCell ref="D934:E934"/>
    <mergeCell ref="B935:C935"/>
    <mergeCell ref="D935:E935"/>
    <mergeCell ref="B918:C918"/>
    <mergeCell ref="D918:E918"/>
    <mergeCell ref="B919:C919"/>
    <mergeCell ref="D919:E919"/>
    <mergeCell ref="B920:C920"/>
    <mergeCell ref="D920:E920"/>
    <mergeCell ref="B921:C921"/>
    <mergeCell ref="D921:E921"/>
    <mergeCell ref="B922:C922"/>
    <mergeCell ref="D922:E922"/>
    <mergeCell ref="B923:C923"/>
    <mergeCell ref="D923:E923"/>
    <mergeCell ref="B924:C924"/>
    <mergeCell ref="D924:E924"/>
    <mergeCell ref="B925:C925"/>
    <mergeCell ref="D925:E925"/>
    <mergeCell ref="B926:C926"/>
    <mergeCell ref="D926:E926"/>
    <mergeCell ref="B909:C909"/>
    <mergeCell ref="D909:E909"/>
    <mergeCell ref="B910:C910"/>
    <mergeCell ref="D910:E910"/>
    <mergeCell ref="B911:C911"/>
    <mergeCell ref="D911:E911"/>
    <mergeCell ref="B912:C912"/>
    <mergeCell ref="D912:E912"/>
    <mergeCell ref="B913:C913"/>
    <mergeCell ref="D913:E913"/>
    <mergeCell ref="B914:C914"/>
    <mergeCell ref="D914:E914"/>
    <mergeCell ref="B915:C915"/>
    <mergeCell ref="D915:E915"/>
    <mergeCell ref="B916:C916"/>
    <mergeCell ref="D916:E916"/>
    <mergeCell ref="B917:C917"/>
    <mergeCell ref="D917:E917"/>
    <mergeCell ref="B900:C900"/>
    <mergeCell ref="D900:E900"/>
    <mergeCell ref="B901:C901"/>
    <mergeCell ref="D901:E901"/>
    <mergeCell ref="B902:C902"/>
    <mergeCell ref="D902:E902"/>
    <mergeCell ref="B903:C903"/>
    <mergeCell ref="D903:E903"/>
    <mergeCell ref="B904:C904"/>
    <mergeCell ref="D904:E904"/>
    <mergeCell ref="B905:C905"/>
    <mergeCell ref="D905:E905"/>
    <mergeCell ref="B906:C906"/>
    <mergeCell ref="D906:E906"/>
    <mergeCell ref="B907:C907"/>
    <mergeCell ref="D907:E907"/>
    <mergeCell ref="B908:C908"/>
    <mergeCell ref="D908:E908"/>
    <mergeCell ref="B891:C891"/>
    <mergeCell ref="D891:E891"/>
    <mergeCell ref="B892:C892"/>
    <mergeCell ref="D892:E892"/>
    <mergeCell ref="B893:C893"/>
    <mergeCell ref="D893:E893"/>
    <mergeCell ref="B894:C894"/>
    <mergeCell ref="D894:E894"/>
    <mergeCell ref="B895:C895"/>
    <mergeCell ref="D895:E895"/>
    <mergeCell ref="B896:C896"/>
    <mergeCell ref="D896:E896"/>
    <mergeCell ref="B897:C897"/>
    <mergeCell ref="D897:E897"/>
    <mergeCell ref="B898:C898"/>
    <mergeCell ref="D898:E898"/>
    <mergeCell ref="B899:C899"/>
    <mergeCell ref="D899:E899"/>
    <mergeCell ref="B882:C882"/>
    <mergeCell ref="D882:E882"/>
    <mergeCell ref="B883:C883"/>
    <mergeCell ref="D883:E883"/>
    <mergeCell ref="B884:C884"/>
    <mergeCell ref="D884:E884"/>
    <mergeCell ref="B885:C885"/>
    <mergeCell ref="D885:E885"/>
    <mergeCell ref="B886:C886"/>
    <mergeCell ref="D886:E886"/>
    <mergeCell ref="B887:C887"/>
    <mergeCell ref="D887:E887"/>
    <mergeCell ref="B888:C888"/>
    <mergeCell ref="D888:E888"/>
    <mergeCell ref="B889:C889"/>
    <mergeCell ref="D889:E889"/>
    <mergeCell ref="B890:C890"/>
    <mergeCell ref="D890:E890"/>
    <mergeCell ref="B873:C873"/>
    <mergeCell ref="D873:E873"/>
    <mergeCell ref="B874:C874"/>
    <mergeCell ref="D874:E874"/>
    <mergeCell ref="B875:C875"/>
    <mergeCell ref="D875:E875"/>
    <mergeCell ref="B876:C876"/>
    <mergeCell ref="D876:E876"/>
    <mergeCell ref="B877:C877"/>
    <mergeCell ref="D877:E877"/>
    <mergeCell ref="B878:C878"/>
    <mergeCell ref="D878:E878"/>
    <mergeCell ref="B879:C879"/>
    <mergeCell ref="D879:E879"/>
    <mergeCell ref="B880:C880"/>
    <mergeCell ref="D880:E880"/>
    <mergeCell ref="B881:C881"/>
    <mergeCell ref="D881:E881"/>
    <mergeCell ref="B864:C864"/>
    <mergeCell ref="D864:E864"/>
    <mergeCell ref="B865:C865"/>
    <mergeCell ref="D865:E865"/>
    <mergeCell ref="B866:C866"/>
    <mergeCell ref="D866:E866"/>
    <mergeCell ref="B867:C867"/>
    <mergeCell ref="D867:E867"/>
    <mergeCell ref="B868:C868"/>
    <mergeCell ref="D868:E868"/>
    <mergeCell ref="B869:C869"/>
    <mergeCell ref="D869:E869"/>
    <mergeCell ref="B870:C870"/>
    <mergeCell ref="D870:E870"/>
    <mergeCell ref="B871:C871"/>
    <mergeCell ref="D871:E871"/>
    <mergeCell ref="B872:C872"/>
    <mergeCell ref="D872:E872"/>
    <mergeCell ref="B855:C855"/>
    <mergeCell ref="D855:E855"/>
    <mergeCell ref="B856:C856"/>
    <mergeCell ref="D856:E856"/>
    <mergeCell ref="B857:C857"/>
    <mergeCell ref="D857:E857"/>
    <mergeCell ref="B858:C858"/>
    <mergeCell ref="D858:E858"/>
    <mergeCell ref="B859:C859"/>
    <mergeCell ref="D859:E859"/>
    <mergeCell ref="B860:C860"/>
    <mergeCell ref="D860:E860"/>
    <mergeCell ref="B861:C861"/>
    <mergeCell ref="D861:E861"/>
    <mergeCell ref="B862:C862"/>
    <mergeCell ref="D862:E862"/>
    <mergeCell ref="B863:C863"/>
    <mergeCell ref="D863:E863"/>
    <mergeCell ref="B846:C846"/>
    <mergeCell ref="D846:E846"/>
    <mergeCell ref="B847:C847"/>
    <mergeCell ref="D847:E847"/>
    <mergeCell ref="B848:C848"/>
    <mergeCell ref="D848:E848"/>
    <mergeCell ref="B849:C849"/>
    <mergeCell ref="D849:E849"/>
    <mergeCell ref="B850:C850"/>
    <mergeCell ref="D850:E850"/>
    <mergeCell ref="B851:C851"/>
    <mergeCell ref="D851:E851"/>
    <mergeCell ref="B852:C852"/>
    <mergeCell ref="D852:E852"/>
    <mergeCell ref="B853:C853"/>
    <mergeCell ref="D853:E853"/>
    <mergeCell ref="B854:C854"/>
    <mergeCell ref="D854:E854"/>
    <mergeCell ref="B837:C837"/>
    <mergeCell ref="D837:E837"/>
    <mergeCell ref="B838:C838"/>
    <mergeCell ref="D838:E838"/>
    <mergeCell ref="B839:C839"/>
    <mergeCell ref="D839:E839"/>
    <mergeCell ref="B840:C840"/>
    <mergeCell ref="D840:E840"/>
    <mergeCell ref="B841:C841"/>
    <mergeCell ref="D841:E841"/>
    <mergeCell ref="B842:C842"/>
    <mergeCell ref="D842:E842"/>
    <mergeCell ref="B843:C843"/>
    <mergeCell ref="D843:E843"/>
    <mergeCell ref="B844:C844"/>
    <mergeCell ref="D844:E844"/>
    <mergeCell ref="B845:C845"/>
    <mergeCell ref="D845:E845"/>
    <mergeCell ref="B828:C828"/>
    <mergeCell ref="D828:E828"/>
    <mergeCell ref="B829:C829"/>
    <mergeCell ref="D829:E829"/>
    <mergeCell ref="B830:C830"/>
    <mergeCell ref="D830:E830"/>
    <mergeCell ref="B831:C831"/>
    <mergeCell ref="D831:E831"/>
    <mergeCell ref="B832:C832"/>
    <mergeCell ref="D832:E832"/>
    <mergeCell ref="B833:C833"/>
    <mergeCell ref="D833:E833"/>
    <mergeCell ref="B834:C834"/>
    <mergeCell ref="D834:E834"/>
    <mergeCell ref="B835:C835"/>
    <mergeCell ref="D835:E835"/>
    <mergeCell ref="B836:C836"/>
    <mergeCell ref="D836:E836"/>
    <mergeCell ref="B819:C819"/>
    <mergeCell ref="D819:E819"/>
    <mergeCell ref="B820:C820"/>
    <mergeCell ref="D820:E820"/>
    <mergeCell ref="B821:C821"/>
    <mergeCell ref="D821:E821"/>
    <mergeCell ref="B822:C822"/>
    <mergeCell ref="D822:E822"/>
    <mergeCell ref="B823:C823"/>
    <mergeCell ref="D823:E823"/>
    <mergeCell ref="B824:C824"/>
    <mergeCell ref="D824:E824"/>
    <mergeCell ref="B825:C825"/>
    <mergeCell ref="D825:E825"/>
    <mergeCell ref="B826:C826"/>
    <mergeCell ref="D826:E826"/>
    <mergeCell ref="B827:C827"/>
    <mergeCell ref="D827:E827"/>
    <mergeCell ref="B810:C810"/>
    <mergeCell ref="D810:E810"/>
    <mergeCell ref="B811:C811"/>
    <mergeCell ref="D811:E811"/>
    <mergeCell ref="B812:C812"/>
    <mergeCell ref="D812:E812"/>
    <mergeCell ref="B813:C813"/>
    <mergeCell ref="D813:E813"/>
    <mergeCell ref="B814:C814"/>
    <mergeCell ref="D814:E814"/>
    <mergeCell ref="B815:C815"/>
    <mergeCell ref="D815:E815"/>
    <mergeCell ref="B816:C816"/>
    <mergeCell ref="D816:E816"/>
    <mergeCell ref="B817:C817"/>
    <mergeCell ref="D817:E817"/>
    <mergeCell ref="B818:C818"/>
    <mergeCell ref="D818:E818"/>
    <mergeCell ref="B801:C801"/>
    <mergeCell ref="D801:E801"/>
    <mergeCell ref="B802:C802"/>
    <mergeCell ref="D802:E802"/>
    <mergeCell ref="B803:C803"/>
    <mergeCell ref="D803:E803"/>
    <mergeCell ref="B804:C804"/>
    <mergeCell ref="D804:E804"/>
    <mergeCell ref="B805:C805"/>
    <mergeCell ref="D805:E805"/>
    <mergeCell ref="B806:C806"/>
    <mergeCell ref="D806:E806"/>
    <mergeCell ref="B807:C807"/>
    <mergeCell ref="D807:E807"/>
    <mergeCell ref="B808:C808"/>
    <mergeCell ref="D808:E808"/>
    <mergeCell ref="B809:C809"/>
    <mergeCell ref="D809:E809"/>
    <mergeCell ref="B792:C792"/>
    <mergeCell ref="D792:E792"/>
    <mergeCell ref="B793:C793"/>
    <mergeCell ref="D793:E793"/>
    <mergeCell ref="B794:C794"/>
    <mergeCell ref="D794:E794"/>
    <mergeCell ref="B795:C795"/>
    <mergeCell ref="D795:E795"/>
    <mergeCell ref="B796:C796"/>
    <mergeCell ref="D796:E796"/>
    <mergeCell ref="B797:C797"/>
    <mergeCell ref="D797:E797"/>
    <mergeCell ref="B798:C798"/>
    <mergeCell ref="D798:E798"/>
    <mergeCell ref="B799:C799"/>
    <mergeCell ref="D799:E799"/>
    <mergeCell ref="B800:C800"/>
    <mergeCell ref="D800:E800"/>
    <mergeCell ref="B783:C783"/>
    <mergeCell ref="D783:E783"/>
    <mergeCell ref="B784:C784"/>
    <mergeCell ref="D784:E784"/>
    <mergeCell ref="B785:C785"/>
    <mergeCell ref="D785:E785"/>
    <mergeCell ref="B786:C786"/>
    <mergeCell ref="D786:E786"/>
    <mergeCell ref="B787:C787"/>
    <mergeCell ref="D787:E787"/>
    <mergeCell ref="B788:C788"/>
    <mergeCell ref="D788:E788"/>
    <mergeCell ref="B789:C789"/>
    <mergeCell ref="D789:E789"/>
    <mergeCell ref="B790:C790"/>
    <mergeCell ref="D790:E790"/>
    <mergeCell ref="B791:C791"/>
    <mergeCell ref="D791:E791"/>
    <mergeCell ref="B774:C774"/>
    <mergeCell ref="D774:E774"/>
    <mergeCell ref="B775:C775"/>
    <mergeCell ref="D775:E775"/>
    <mergeCell ref="B776:C776"/>
    <mergeCell ref="D776:E776"/>
    <mergeCell ref="B777:C777"/>
    <mergeCell ref="D777:E777"/>
    <mergeCell ref="B778:C778"/>
    <mergeCell ref="D778:E778"/>
    <mergeCell ref="B779:C779"/>
    <mergeCell ref="D779:E779"/>
    <mergeCell ref="B780:C780"/>
    <mergeCell ref="D780:E780"/>
    <mergeCell ref="B781:C781"/>
    <mergeCell ref="D781:E781"/>
    <mergeCell ref="B782:C782"/>
    <mergeCell ref="D782:E782"/>
    <mergeCell ref="B765:C765"/>
    <mergeCell ref="D765:E765"/>
    <mergeCell ref="B766:C766"/>
    <mergeCell ref="D766:E766"/>
    <mergeCell ref="B767:C767"/>
    <mergeCell ref="D767:E767"/>
    <mergeCell ref="B768:C768"/>
    <mergeCell ref="D768:E768"/>
    <mergeCell ref="B769:C769"/>
    <mergeCell ref="D769:E769"/>
    <mergeCell ref="B770:C770"/>
    <mergeCell ref="D770:E770"/>
    <mergeCell ref="B771:C771"/>
    <mergeCell ref="D771:E771"/>
    <mergeCell ref="B772:C772"/>
    <mergeCell ref="D772:E772"/>
    <mergeCell ref="B773:C773"/>
    <mergeCell ref="D773:E773"/>
    <mergeCell ref="B756:C756"/>
    <mergeCell ref="D756:E756"/>
    <mergeCell ref="B757:C757"/>
    <mergeCell ref="D757:E757"/>
    <mergeCell ref="B758:C758"/>
    <mergeCell ref="D758:E758"/>
    <mergeCell ref="B759:C759"/>
    <mergeCell ref="D759:E759"/>
    <mergeCell ref="B760:C760"/>
    <mergeCell ref="D760:E760"/>
    <mergeCell ref="B761:C761"/>
    <mergeCell ref="D761:E761"/>
    <mergeCell ref="B762:C762"/>
    <mergeCell ref="D762:E762"/>
    <mergeCell ref="B763:C763"/>
    <mergeCell ref="D763:E763"/>
    <mergeCell ref="B764:C764"/>
    <mergeCell ref="D764:E764"/>
    <mergeCell ref="B747:C747"/>
    <mergeCell ref="D747:E747"/>
    <mergeCell ref="B748:C748"/>
    <mergeCell ref="D748:E748"/>
    <mergeCell ref="B749:C749"/>
    <mergeCell ref="D749:E749"/>
    <mergeCell ref="B750:C750"/>
    <mergeCell ref="D750:E750"/>
    <mergeCell ref="B751:C751"/>
    <mergeCell ref="D751:E751"/>
    <mergeCell ref="B752:C752"/>
    <mergeCell ref="D752:E752"/>
    <mergeCell ref="B753:C753"/>
    <mergeCell ref="D753:E753"/>
    <mergeCell ref="B754:C754"/>
    <mergeCell ref="D754:E754"/>
    <mergeCell ref="B755:C755"/>
    <mergeCell ref="D755:E755"/>
    <mergeCell ref="B738:C738"/>
    <mergeCell ref="D738:E738"/>
    <mergeCell ref="B739:C739"/>
    <mergeCell ref="D739:E739"/>
    <mergeCell ref="B740:C740"/>
    <mergeCell ref="D740:E740"/>
    <mergeCell ref="B741:C741"/>
    <mergeCell ref="D741:E741"/>
    <mergeCell ref="B742:C742"/>
    <mergeCell ref="D742:E742"/>
    <mergeCell ref="B743:C743"/>
    <mergeCell ref="D743:E743"/>
    <mergeCell ref="B744:C744"/>
    <mergeCell ref="D744:E744"/>
    <mergeCell ref="B745:C745"/>
    <mergeCell ref="D745:E745"/>
    <mergeCell ref="B746:C746"/>
    <mergeCell ref="D746:E746"/>
    <mergeCell ref="B729:C729"/>
    <mergeCell ref="D729:E729"/>
    <mergeCell ref="B730:C730"/>
    <mergeCell ref="D730:E730"/>
    <mergeCell ref="B731:C731"/>
    <mergeCell ref="D731:E731"/>
    <mergeCell ref="B732:C732"/>
    <mergeCell ref="D732:E732"/>
    <mergeCell ref="B733:C733"/>
    <mergeCell ref="D733:E733"/>
    <mergeCell ref="B734:C734"/>
    <mergeCell ref="D734:E734"/>
    <mergeCell ref="B735:C735"/>
    <mergeCell ref="D735:E735"/>
    <mergeCell ref="B736:C736"/>
    <mergeCell ref="D736:E736"/>
    <mergeCell ref="B737:C737"/>
    <mergeCell ref="D737:E737"/>
    <mergeCell ref="B720:C720"/>
    <mergeCell ref="D720:E720"/>
    <mergeCell ref="B721:C721"/>
    <mergeCell ref="D721:E721"/>
    <mergeCell ref="B722:C722"/>
    <mergeCell ref="D722:E722"/>
    <mergeCell ref="B723:C723"/>
    <mergeCell ref="D723:E723"/>
    <mergeCell ref="B724:C724"/>
    <mergeCell ref="D724:E724"/>
    <mergeCell ref="B725:C725"/>
    <mergeCell ref="D725:E725"/>
    <mergeCell ref="B726:C726"/>
    <mergeCell ref="D726:E726"/>
    <mergeCell ref="B727:C727"/>
    <mergeCell ref="D727:E727"/>
    <mergeCell ref="B728:C728"/>
    <mergeCell ref="D728:E728"/>
    <mergeCell ref="B711:C711"/>
    <mergeCell ref="D711:E711"/>
    <mergeCell ref="B712:C712"/>
    <mergeCell ref="D712:E712"/>
    <mergeCell ref="B713:C713"/>
    <mergeCell ref="D713:E713"/>
    <mergeCell ref="B714:C714"/>
    <mergeCell ref="D714:E714"/>
    <mergeCell ref="B715:C715"/>
    <mergeCell ref="D715:E715"/>
    <mergeCell ref="B716:C716"/>
    <mergeCell ref="D716:E716"/>
    <mergeCell ref="B717:C717"/>
    <mergeCell ref="D717:E717"/>
    <mergeCell ref="B718:C718"/>
    <mergeCell ref="D718:E718"/>
    <mergeCell ref="B719:C719"/>
    <mergeCell ref="D719:E719"/>
    <mergeCell ref="B702:C702"/>
    <mergeCell ref="D702:E702"/>
    <mergeCell ref="B703:C703"/>
    <mergeCell ref="D703:E703"/>
    <mergeCell ref="B704:C704"/>
    <mergeCell ref="D704:E704"/>
    <mergeCell ref="B705:C705"/>
    <mergeCell ref="D705:E705"/>
    <mergeCell ref="B706:C706"/>
    <mergeCell ref="D706:E706"/>
    <mergeCell ref="B707:C707"/>
    <mergeCell ref="D707:E707"/>
    <mergeCell ref="B708:C708"/>
    <mergeCell ref="D708:E708"/>
    <mergeCell ref="B709:C709"/>
    <mergeCell ref="D709:E709"/>
    <mergeCell ref="B710:C710"/>
    <mergeCell ref="D710:E710"/>
    <mergeCell ref="B693:C693"/>
    <mergeCell ref="D693:E693"/>
    <mergeCell ref="B694:C694"/>
    <mergeCell ref="D694:E694"/>
    <mergeCell ref="B695:C695"/>
    <mergeCell ref="D695:E695"/>
    <mergeCell ref="B696:C696"/>
    <mergeCell ref="D696:E696"/>
    <mergeCell ref="B697:C697"/>
    <mergeCell ref="D697:E697"/>
    <mergeCell ref="B698:C698"/>
    <mergeCell ref="D698:E698"/>
    <mergeCell ref="B699:C699"/>
    <mergeCell ref="D699:E699"/>
    <mergeCell ref="B700:C700"/>
    <mergeCell ref="D700:E700"/>
    <mergeCell ref="B701:C701"/>
    <mergeCell ref="D701:E701"/>
    <mergeCell ref="B684:C684"/>
    <mergeCell ref="D684:E684"/>
    <mergeCell ref="B685:C685"/>
    <mergeCell ref="D685:E685"/>
    <mergeCell ref="B686:C686"/>
    <mergeCell ref="D686:E686"/>
    <mergeCell ref="B687:C687"/>
    <mergeCell ref="D687:E687"/>
    <mergeCell ref="B688:C688"/>
    <mergeCell ref="D688:E688"/>
    <mergeCell ref="B689:C689"/>
    <mergeCell ref="D689:E689"/>
    <mergeCell ref="B690:C690"/>
    <mergeCell ref="D690:E690"/>
    <mergeCell ref="B691:C691"/>
    <mergeCell ref="D691:E691"/>
    <mergeCell ref="B692:C692"/>
    <mergeCell ref="D692:E692"/>
    <mergeCell ref="B675:C675"/>
    <mergeCell ref="D675:E675"/>
    <mergeCell ref="B676:C676"/>
    <mergeCell ref="D676:E676"/>
    <mergeCell ref="B677:C677"/>
    <mergeCell ref="D677:E677"/>
    <mergeCell ref="B678:C678"/>
    <mergeCell ref="D678:E678"/>
    <mergeCell ref="B679:C679"/>
    <mergeCell ref="D679:E679"/>
    <mergeCell ref="B680:C680"/>
    <mergeCell ref="D680:E680"/>
    <mergeCell ref="B681:C681"/>
    <mergeCell ref="D681:E681"/>
    <mergeCell ref="B682:C682"/>
    <mergeCell ref="D682:E682"/>
    <mergeCell ref="B683:C683"/>
    <mergeCell ref="D683:E683"/>
    <mergeCell ref="B666:C666"/>
    <mergeCell ref="D666:E666"/>
    <mergeCell ref="B667:C667"/>
    <mergeCell ref="D667:E667"/>
    <mergeCell ref="B668:C668"/>
    <mergeCell ref="D668:E668"/>
    <mergeCell ref="B669:C669"/>
    <mergeCell ref="D669:E669"/>
    <mergeCell ref="B670:C670"/>
    <mergeCell ref="D670:E670"/>
    <mergeCell ref="B671:C671"/>
    <mergeCell ref="D671:E671"/>
    <mergeCell ref="B672:C672"/>
    <mergeCell ref="D672:E672"/>
    <mergeCell ref="B673:C673"/>
    <mergeCell ref="D673:E673"/>
    <mergeCell ref="B674:C674"/>
    <mergeCell ref="D674:E674"/>
    <mergeCell ref="B657:C657"/>
    <mergeCell ref="D657:E657"/>
    <mergeCell ref="B658:C658"/>
    <mergeCell ref="D658:E658"/>
    <mergeCell ref="B659:C659"/>
    <mergeCell ref="D659:E659"/>
    <mergeCell ref="B660:C660"/>
    <mergeCell ref="D660:E660"/>
    <mergeCell ref="B661:C661"/>
    <mergeCell ref="D661:E661"/>
    <mergeCell ref="B662:C662"/>
    <mergeCell ref="D662:E662"/>
    <mergeCell ref="B663:C663"/>
    <mergeCell ref="D663:E663"/>
    <mergeCell ref="B664:C664"/>
    <mergeCell ref="D664:E664"/>
    <mergeCell ref="B665:C665"/>
    <mergeCell ref="D665:E665"/>
    <mergeCell ref="B648:C648"/>
    <mergeCell ref="D648:E648"/>
    <mergeCell ref="B649:C649"/>
    <mergeCell ref="D649:E649"/>
    <mergeCell ref="B650:C650"/>
    <mergeCell ref="D650:E650"/>
    <mergeCell ref="B651:C651"/>
    <mergeCell ref="D651:E651"/>
    <mergeCell ref="B652:C652"/>
    <mergeCell ref="D652:E652"/>
    <mergeCell ref="B653:C653"/>
    <mergeCell ref="D653:E653"/>
    <mergeCell ref="B654:C654"/>
    <mergeCell ref="D654:E654"/>
    <mergeCell ref="B655:C655"/>
    <mergeCell ref="D655:E655"/>
    <mergeCell ref="B656:C656"/>
    <mergeCell ref="D656:E656"/>
    <mergeCell ref="B639:C639"/>
    <mergeCell ref="D639:E639"/>
    <mergeCell ref="B640:C640"/>
    <mergeCell ref="D640:E640"/>
    <mergeCell ref="B641:C641"/>
    <mergeCell ref="D641:E641"/>
    <mergeCell ref="B642:C642"/>
    <mergeCell ref="D642:E642"/>
    <mergeCell ref="B643:C643"/>
    <mergeCell ref="D643:E643"/>
    <mergeCell ref="B644:C644"/>
    <mergeCell ref="D644:E644"/>
    <mergeCell ref="B645:C645"/>
    <mergeCell ref="D645:E645"/>
    <mergeCell ref="B646:C646"/>
    <mergeCell ref="D646:E646"/>
    <mergeCell ref="B647:C647"/>
    <mergeCell ref="D647:E647"/>
    <mergeCell ref="B630:C630"/>
    <mergeCell ref="D630:E630"/>
    <mergeCell ref="B631:C631"/>
    <mergeCell ref="D631:E631"/>
    <mergeCell ref="B632:C632"/>
    <mergeCell ref="D632:E632"/>
    <mergeCell ref="B633:C633"/>
    <mergeCell ref="D633:E633"/>
    <mergeCell ref="B634:C634"/>
    <mergeCell ref="D634:E634"/>
    <mergeCell ref="B635:C635"/>
    <mergeCell ref="D635:E635"/>
    <mergeCell ref="B636:C636"/>
    <mergeCell ref="D636:E636"/>
    <mergeCell ref="B637:C637"/>
    <mergeCell ref="D637:E637"/>
    <mergeCell ref="B638:C638"/>
    <mergeCell ref="D638:E638"/>
    <mergeCell ref="B621:C621"/>
    <mergeCell ref="D621:E621"/>
    <mergeCell ref="B622:C622"/>
    <mergeCell ref="D622:E622"/>
    <mergeCell ref="B623:C623"/>
    <mergeCell ref="D623:E623"/>
    <mergeCell ref="B624:C624"/>
    <mergeCell ref="D624:E624"/>
    <mergeCell ref="B625:C625"/>
    <mergeCell ref="D625:E625"/>
    <mergeCell ref="B626:C626"/>
    <mergeCell ref="D626:E626"/>
    <mergeCell ref="B627:C627"/>
    <mergeCell ref="D627:E627"/>
    <mergeCell ref="B628:C628"/>
    <mergeCell ref="D628:E628"/>
    <mergeCell ref="B629:C629"/>
    <mergeCell ref="D629:E629"/>
    <mergeCell ref="B612:C612"/>
    <mergeCell ref="D612:E612"/>
    <mergeCell ref="B613:C613"/>
    <mergeCell ref="D613:E613"/>
    <mergeCell ref="B614:C614"/>
    <mergeCell ref="D614:E614"/>
    <mergeCell ref="B615:C615"/>
    <mergeCell ref="D615:E615"/>
    <mergeCell ref="B616:C616"/>
    <mergeCell ref="D616:E616"/>
    <mergeCell ref="B617:C617"/>
    <mergeCell ref="D617:E617"/>
    <mergeCell ref="B618:C618"/>
    <mergeCell ref="D618:E618"/>
    <mergeCell ref="B619:C619"/>
    <mergeCell ref="D619:E619"/>
    <mergeCell ref="B620:C620"/>
    <mergeCell ref="D620:E620"/>
    <mergeCell ref="B603:C603"/>
    <mergeCell ref="D603:E603"/>
    <mergeCell ref="B604:C604"/>
    <mergeCell ref="D604:E604"/>
    <mergeCell ref="B605:C605"/>
    <mergeCell ref="D605:E605"/>
    <mergeCell ref="B606:C606"/>
    <mergeCell ref="D606:E606"/>
    <mergeCell ref="B607:C607"/>
    <mergeCell ref="D607:E607"/>
    <mergeCell ref="B608:C608"/>
    <mergeCell ref="D608:E608"/>
    <mergeCell ref="B609:C609"/>
    <mergeCell ref="D609:E609"/>
    <mergeCell ref="B610:C610"/>
    <mergeCell ref="D610:E610"/>
    <mergeCell ref="B611:C611"/>
    <mergeCell ref="D611:E611"/>
    <mergeCell ref="B594:C594"/>
    <mergeCell ref="D594:E594"/>
    <mergeCell ref="B595:C595"/>
    <mergeCell ref="D595:E595"/>
    <mergeCell ref="B596:C596"/>
    <mergeCell ref="D596:E596"/>
    <mergeCell ref="B597:C597"/>
    <mergeCell ref="D597:E597"/>
    <mergeCell ref="B598:C598"/>
    <mergeCell ref="D598:E598"/>
    <mergeCell ref="B599:C599"/>
    <mergeCell ref="D599:E599"/>
    <mergeCell ref="B600:C600"/>
    <mergeCell ref="D600:E600"/>
    <mergeCell ref="B601:C601"/>
    <mergeCell ref="D601:E601"/>
    <mergeCell ref="B602:C602"/>
    <mergeCell ref="D602:E602"/>
    <mergeCell ref="B585:C585"/>
    <mergeCell ref="D585:E585"/>
    <mergeCell ref="B586:C586"/>
    <mergeCell ref="D586:E586"/>
    <mergeCell ref="B587:C587"/>
    <mergeCell ref="D587:E587"/>
    <mergeCell ref="B588:C588"/>
    <mergeCell ref="D588:E588"/>
    <mergeCell ref="B589:C589"/>
    <mergeCell ref="D589:E589"/>
    <mergeCell ref="B590:C590"/>
    <mergeCell ref="D590:E590"/>
    <mergeCell ref="B591:C591"/>
    <mergeCell ref="D591:E591"/>
    <mergeCell ref="B592:C592"/>
    <mergeCell ref="D592:E592"/>
    <mergeCell ref="B593:C593"/>
    <mergeCell ref="D593:E593"/>
    <mergeCell ref="B576:C576"/>
    <mergeCell ref="D576:E576"/>
    <mergeCell ref="B577:C577"/>
    <mergeCell ref="D577:E577"/>
    <mergeCell ref="B578:C578"/>
    <mergeCell ref="D578:E578"/>
    <mergeCell ref="B579:C579"/>
    <mergeCell ref="D579:E579"/>
    <mergeCell ref="B580:C580"/>
    <mergeCell ref="D580:E580"/>
    <mergeCell ref="B581:C581"/>
    <mergeCell ref="D581:E581"/>
    <mergeCell ref="B582:C582"/>
    <mergeCell ref="D582:E582"/>
    <mergeCell ref="B583:C583"/>
    <mergeCell ref="D583:E583"/>
    <mergeCell ref="B584:C584"/>
    <mergeCell ref="D584:E584"/>
    <mergeCell ref="B567:C567"/>
    <mergeCell ref="D567:E567"/>
    <mergeCell ref="B568:C568"/>
    <mergeCell ref="D568:E568"/>
    <mergeCell ref="B569:C569"/>
    <mergeCell ref="D569:E569"/>
    <mergeCell ref="B570:C570"/>
    <mergeCell ref="D570:E570"/>
    <mergeCell ref="B571:C571"/>
    <mergeCell ref="D571:E571"/>
    <mergeCell ref="B572:C572"/>
    <mergeCell ref="D572:E572"/>
    <mergeCell ref="B573:C573"/>
    <mergeCell ref="D573:E573"/>
    <mergeCell ref="B574:C574"/>
    <mergeCell ref="D574:E574"/>
    <mergeCell ref="B575:C575"/>
    <mergeCell ref="D575:E575"/>
    <mergeCell ref="B558:C558"/>
    <mergeCell ref="D558:E558"/>
    <mergeCell ref="B559:C559"/>
    <mergeCell ref="D559:E559"/>
    <mergeCell ref="B560:C560"/>
    <mergeCell ref="D560:E560"/>
    <mergeCell ref="B561:C561"/>
    <mergeCell ref="D561:E561"/>
    <mergeCell ref="B562:C562"/>
    <mergeCell ref="D562:E562"/>
    <mergeCell ref="B563:C563"/>
    <mergeCell ref="D563:E563"/>
    <mergeCell ref="B564:C564"/>
    <mergeCell ref="D564:E564"/>
    <mergeCell ref="B565:C565"/>
    <mergeCell ref="D565:E565"/>
    <mergeCell ref="B566:C566"/>
    <mergeCell ref="D566:E566"/>
    <mergeCell ref="B549:C549"/>
    <mergeCell ref="D549:E549"/>
    <mergeCell ref="B550:C550"/>
    <mergeCell ref="D550:E550"/>
    <mergeCell ref="B551:C551"/>
    <mergeCell ref="D551:E551"/>
    <mergeCell ref="B552:C552"/>
    <mergeCell ref="D552:E552"/>
    <mergeCell ref="B553:C553"/>
    <mergeCell ref="D553:E553"/>
    <mergeCell ref="B554:C554"/>
    <mergeCell ref="D554:E554"/>
    <mergeCell ref="B555:C555"/>
    <mergeCell ref="D555:E555"/>
    <mergeCell ref="B556:C556"/>
    <mergeCell ref="D556:E556"/>
    <mergeCell ref="B557:C557"/>
    <mergeCell ref="D557:E557"/>
    <mergeCell ref="B540:C540"/>
    <mergeCell ref="D540:E540"/>
    <mergeCell ref="B541:C541"/>
    <mergeCell ref="D541:E541"/>
    <mergeCell ref="B542:C542"/>
    <mergeCell ref="D542:E542"/>
    <mergeCell ref="B543:C543"/>
    <mergeCell ref="D543:E543"/>
    <mergeCell ref="B544:C544"/>
    <mergeCell ref="D544:E544"/>
    <mergeCell ref="B545:C545"/>
    <mergeCell ref="D545:E545"/>
    <mergeCell ref="B546:C546"/>
    <mergeCell ref="D546:E546"/>
    <mergeCell ref="B547:C547"/>
    <mergeCell ref="D547:E547"/>
    <mergeCell ref="B548:C548"/>
    <mergeCell ref="D548:E548"/>
    <mergeCell ref="B531:C531"/>
    <mergeCell ref="D531:E531"/>
    <mergeCell ref="B532:C532"/>
    <mergeCell ref="D532:E532"/>
    <mergeCell ref="B533:C533"/>
    <mergeCell ref="D533:E533"/>
    <mergeCell ref="B534:C534"/>
    <mergeCell ref="D534:E534"/>
    <mergeCell ref="B535:C535"/>
    <mergeCell ref="D535:E535"/>
    <mergeCell ref="B536:C536"/>
    <mergeCell ref="D536:E536"/>
    <mergeCell ref="B537:C537"/>
    <mergeCell ref="D537:E537"/>
    <mergeCell ref="B538:C538"/>
    <mergeCell ref="D538:E538"/>
    <mergeCell ref="B539:C539"/>
    <mergeCell ref="D539:E539"/>
    <mergeCell ref="B522:C522"/>
    <mergeCell ref="D522:E522"/>
    <mergeCell ref="B523:C523"/>
    <mergeCell ref="D523:E523"/>
    <mergeCell ref="B524:C524"/>
    <mergeCell ref="D524:E524"/>
    <mergeCell ref="B525:C525"/>
    <mergeCell ref="D525:E525"/>
    <mergeCell ref="B526:C526"/>
    <mergeCell ref="D526:E526"/>
    <mergeCell ref="B527:C527"/>
    <mergeCell ref="D527:E527"/>
    <mergeCell ref="B528:C528"/>
    <mergeCell ref="D528:E528"/>
    <mergeCell ref="B529:C529"/>
    <mergeCell ref="D529:E529"/>
    <mergeCell ref="B530:C530"/>
    <mergeCell ref="D530:E530"/>
    <mergeCell ref="B513:C513"/>
    <mergeCell ref="D513:E513"/>
    <mergeCell ref="B514:C514"/>
    <mergeCell ref="D514:E514"/>
    <mergeCell ref="B515:C515"/>
    <mergeCell ref="D515:E515"/>
    <mergeCell ref="B516:C516"/>
    <mergeCell ref="D516:E516"/>
    <mergeCell ref="B517:C517"/>
    <mergeCell ref="D517:E517"/>
    <mergeCell ref="B518:C518"/>
    <mergeCell ref="D518:E518"/>
    <mergeCell ref="B519:C519"/>
    <mergeCell ref="D519:E519"/>
    <mergeCell ref="B520:C520"/>
    <mergeCell ref="D520:E520"/>
    <mergeCell ref="B521:C521"/>
    <mergeCell ref="D521:E521"/>
    <mergeCell ref="B504:C504"/>
    <mergeCell ref="D504:E504"/>
    <mergeCell ref="B505:C505"/>
    <mergeCell ref="D505:E505"/>
    <mergeCell ref="B506:C506"/>
    <mergeCell ref="D506:E506"/>
    <mergeCell ref="B507:C507"/>
    <mergeCell ref="D507:E507"/>
    <mergeCell ref="B508:C508"/>
    <mergeCell ref="D508:E508"/>
    <mergeCell ref="B509:C509"/>
    <mergeCell ref="D509:E509"/>
    <mergeCell ref="B510:C510"/>
    <mergeCell ref="D510:E510"/>
    <mergeCell ref="B511:C511"/>
    <mergeCell ref="D511:E511"/>
    <mergeCell ref="B512:C512"/>
    <mergeCell ref="D512:E512"/>
    <mergeCell ref="B495:C495"/>
    <mergeCell ref="D495:E495"/>
    <mergeCell ref="B496:C496"/>
    <mergeCell ref="D496:E496"/>
    <mergeCell ref="B497:C497"/>
    <mergeCell ref="D497:E497"/>
    <mergeCell ref="B498:C498"/>
    <mergeCell ref="D498:E498"/>
    <mergeCell ref="B499:C499"/>
    <mergeCell ref="D499:E499"/>
    <mergeCell ref="B500:C500"/>
    <mergeCell ref="D500:E500"/>
    <mergeCell ref="B501:C501"/>
    <mergeCell ref="D501:E501"/>
    <mergeCell ref="B502:C502"/>
    <mergeCell ref="D502:E502"/>
    <mergeCell ref="B503:C503"/>
    <mergeCell ref="D503:E503"/>
    <mergeCell ref="B486:C486"/>
    <mergeCell ref="D486:E486"/>
    <mergeCell ref="B487:C487"/>
    <mergeCell ref="D487:E487"/>
    <mergeCell ref="B488:C488"/>
    <mergeCell ref="D488:E488"/>
    <mergeCell ref="B489:C489"/>
    <mergeCell ref="D489:E489"/>
    <mergeCell ref="B490:C490"/>
    <mergeCell ref="D490:E490"/>
    <mergeCell ref="B491:C491"/>
    <mergeCell ref="D491:E491"/>
    <mergeCell ref="B492:C492"/>
    <mergeCell ref="D492:E492"/>
    <mergeCell ref="B493:C493"/>
    <mergeCell ref="D493:E493"/>
    <mergeCell ref="B494:C494"/>
    <mergeCell ref="D494:E494"/>
    <mergeCell ref="B477:C477"/>
    <mergeCell ref="D477:E477"/>
    <mergeCell ref="B478:C478"/>
    <mergeCell ref="D478:E478"/>
    <mergeCell ref="B479:C479"/>
    <mergeCell ref="D479:E479"/>
    <mergeCell ref="B480:C480"/>
    <mergeCell ref="D480:E480"/>
    <mergeCell ref="B481:C481"/>
    <mergeCell ref="D481:E481"/>
    <mergeCell ref="B482:C482"/>
    <mergeCell ref="D482:E482"/>
    <mergeCell ref="B483:C483"/>
    <mergeCell ref="D483:E483"/>
    <mergeCell ref="B484:C484"/>
    <mergeCell ref="D484:E484"/>
    <mergeCell ref="B485:C485"/>
    <mergeCell ref="D485:E485"/>
    <mergeCell ref="B468:C468"/>
    <mergeCell ref="D468:E468"/>
    <mergeCell ref="B469:C469"/>
    <mergeCell ref="D469:E469"/>
    <mergeCell ref="B470:C470"/>
    <mergeCell ref="D470:E470"/>
    <mergeCell ref="B471:C471"/>
    <mergeCell ref="D471:E471"/>
    <mergeCell ref="B472:C472"/>
    <mergeCell ref="D472:E472"/>
    <mergeCell ref="B473:C473"/>
    <mergeCell ref="D473:E473"/>
    <mergeCell ref="B474:C474"/>
    <mergeCell ref="D474:E474"/>
    <mergeCell ref="B475:C475"/>
    <mergeCell ref="D475:E475"/>
    <mergeCell ref="B476:C476"/>
    <mergeCell ref="D476:E476"/>
    <mergeCell ref="B459:C459"/>
    <mergeCell ref="D459:E459"/>
    <mergeCell ref="B460:C460"/>
    <mergeCell ref="D460:E460"/>
    <mergeCell ref="B461:C461"/>
    <mergeCell ref="D461:E461"/>
    <mergeCell ref="B462:C462"/>
    <mergeCell ref="D462:E462"/>
    <mergeCell ref="B463:C463"/>
    <mergeCell ref="D463:E463"/>
    <mergeCell ref="B464:C464"/>
    <mergeCell ref="D464:E464"/>
    <mergeCell ref="B465:C465"/>
    <mergeCell ref="D465:E465"/>
    <mergeCell ref="B466:C466"/>
    <mergeCell ref="D466:E466"/>
    <mergeCell ref="B467:C467"/>
    <mergeCell ref="D467:E467"/>
    <mergeCell ref="B450:C450"/>
    <mergeCell ref="D450:E450"/>
    <mergeCell ref="B451:C451"/>
    <mergeCell ref="D451:E451"/>
    <mergeCell ref="B452:C452"/>
    <mergeCell ref="D452:E452"/>
    <mergeCell ref="B453:C453"/>
    <mergeCell ref="D453:E453"/>
    <mergeCell ref="B454:C454"/>
    <mergeCell ref="D454:E454"/>
    <mergeCell ref="B455:C455"/>
    <mergeCell ref="D455:E455"/>
    <mergeCell ref="B456:C456"/>
    <mergeCell ref="D456:E456"/>
    <mergeCell ref="B457:C457"/>
    <mergeCell ref="D457:E457"/>
    <mergeCell ref="B458:C458"/>
    <mergeCell ref="D458:E458"/>
    <mergeCell ref="B441:C441"/>
    <mergeCell ref="D441:E441"/>
    <mergeCell ref="B442:C442"/>
    <mergeCell ref="D442:E442"/>
    <mergeCell ref="B443:C443"/>
    <mergeCell ref="D443:E443"/>
    <mergeCell ref="B444:C444"/>
    <mergeCell ref="D444:E444"/>
    <mergeCell ref="B445:C445"/>
    <mergeCell ref="D445:E445"/>
    <mergeCell ref="B446:C446"/>
    <mergeCell ref="D446:E446"/>
    <mergeCell ref="B447:C447"/>
    <mergeCell ref="D447:E447"/>
    <mergeCell ref="B448:C448"/>
    <mergeCell ref="D448:E448"/>
    <mergeCell ref="B449:C449"/>
    <mergeCell ref="D449:E449"/>
    <mergeCell ref="B432:C432"/>
    <mergeCell ref="D432:E432"/>
    <mergeCell ref="B433:C433"/>
    <mergeCell ref="D433:E433"/>
    <mergeCell ref="B434:C434"/>
    <mergeCell ref="D434:E434"/>
    <mergeCell ref="B435:C435"/>
    <mergeCell ref="D435:E435"/>
    <mergeCell ref="B436:C436"/>
    <mergeCell ref="D436:E436"/>
    <mergeCell ref="B437:C437"/>
    <mergeCell ref="D437:E437"/>
    <mergeCell ref="B438:C438"/>
    <mergeCell ref="D438:E438"/>
    <mergeCell ref="B439:C439"/>
    <mergeCell ref="D439:E439"/>
    <mergeCell ref="B440:C440"/>
    <mergeCell ref="D440:E440"/>
    <mergeCell ref="B423:C423"/>
    <mergeCell ref="D423:E423"/>
    <mergeCell ref="B424:C424"/>
    <mergeCell ref="D424:E424"/>
    <mergeCell ref="B425:C425"/>
    <mergeCell ref="D425:E425"/>
    <mergeCell ref="B426:C426"/>
    <mergeCell ref="D426:E426"/>
    <mergeCell ref="B427:C427"/>
    <mergeCell ref="D427:E427"/>
    <mergeCell ref="B428:C428"/>
    <mergeCell ref="D428:E428"/>
    <mergeCell ref="B429:C429"/>
    <mergeCell ref="D429:E429"/>
    <mergeCell ref="B430:C430"/>
    <mergeCell ref="D430:E430"/>
    <mergeCell ref="B431:C431"/>
    <mergeCell ref="D431:E431"/>
    <mergeCell ref="B414:C414"/>
    <mergeCell ref="D414:E414"/>
    <mergeCell ref="B415:C415"/>
    <mergeCell ref="D415:E415"/>
    <mergeCell ref="B416:C416"/>
    <mergeCell ref="D416:E416"/>
    <mergeCell ref="B417:C417"/>
    <mergeCell ref="D417:E417"/>
    <mergeCell ref="B418:C418"/>
    <mergeCell ref="D418:E418"/>
    <mergeCell ref="B419:C419"/>
    <mergeCell ref="D419:E419"/>
    <mergeCell ref="B420:C420"/>
    <mergeCell ref="D420:E420"/>
    <mergeCell ref="B421:C421"/>
    <mergeCell ref="D421:E421"/>
    <mergeCell ref="B422:C422"/>
    <mergeCell ref="D422:E422"/>
    <mergeCell ref="B405:C405"/>
    <mergeCell ref="D405:E405"/>
    <mergeCell ref="B406:C406"/>
    <mergeCell ref="D406:E406"/>
    <mergeCell ref="B407:C407"/>
    <mergeCell ref="D407:E407"/>
    <mergeCell ref="B408:C408"/>
    <mergeCell ref="D408:E408"/>
    <mergeCell ref="B409:C409"/>
    <mergeCell ref="D409:E409"/>
    <mergeCell ref="B410:C410"/>
    <mergeCell ref="D410:E410"/>
    <mergeCell ref="B411:C411"/>
    <mergeCell ref="D411:E411"/>
    <mergeCell ref="B412:C412"/>
    <mergeCell ref="D412:E412"/>
    <mergeCell ref="B413:C413"/>
    <mergeCell ref="D413:E413"/>
    <mergeCell ref="B396:C396"/>
    <mergeCell ref="D396:E396"/>
    <mergeCell ref="B397:C397"/>
    <mergeCell ref="D397:E397"/>
    <mergeCell ref="B398:C398"/>
    <mergeCell ref="D398:E398"/>
    <mergeCell ref="B399:C399"/>
    <mergeCell ref="D399:E399"/>
    <mergeCell ref="B400:C400"/>
    <mergeCell ref="D400:E400"/>
    <mergeCell ref="B401:C401"/>
    <mergeCell ref="D401:E401"/>
    <mergeCell ref="B402:C402"/>
    <mergeCell ref="D402:E402"/>
    <mergeCell ref="B403:C403"/>
    <mergeCell ref="D403:E403"/>
    <mergeCell ref="B404:C404"/>
    <mergeCell ref="D404:E404"/>
    <mergeCell ref="B387:C387"/>
    <mergeCell ref="D387:E387"/>
    <mergeCell ref="B388:C388"/>
    <mergeCell ref="D388:E388"/>
    <mergeCell ref="B389:C389"/>
    <mergeCell ref="D389:E389"/>
    <mergeCell ref="B390:C390"/>
    <mergeCell ref="D390:E390"/>
    <mergeCell ref="B391:C391"/>
    <mergeCell ref="D391:E391"/>
    <mergeCell ref="B392:C392"/>
    <mergeCell ref="D392:E392"/>
    <mergeCell ref="B393:C393"/>
    <mergeCell ref="D393:E393"/>
    <mergeCell ref="B394:C394"/>
    <mergeCell ref="D394:E394"/>
    <mergeCell ref="B395:C395"/>
    <mergeCell ref="D395:E395"/>
    <mergeCell ref="B378:C378"/>
    <mergeCell ref="D378:E378"/>
    <mergeCell ref="B379:C379"/>
    <mergeCell ref="D379:E379"/>
    <mergeCell ref="B380:C380"/>
    <mergeCell ref="D380:E380"/>
    <mergeCell ref="B381:C381"/>
    <mergeCell ref="D381:E381"/>
    <mergeCell ref="B382:C382"/>
    <mergeCell ref="D382:E382"/>
    <mergeCell ref="B383:C383"/>
    <mergeCell ref="D383:E383"/>
    <mergeCell ref="B384:C384"/>
    <mergeCell ref="D384:E384"/>
    <mergeCell ref="B385:C385"/>
    <mergeCell ref="D385:E385"/>
    <mergeCell ref="B386:C386"/>
    <mergeCell ref="D386:E386"/>
    <mergeCell ref="B369:C369"/>
    <mergeCell ref="D369:E369"/>
    <mergeCell ref="B370:C370"/>
    <mergeCell ref="D370:E370"/>
    <mergeCell ref="B371:C371"/>
    <mergeCell ref="D371:E371"/>
    <mergeCell ref="B372:C372"/>
    <mergeCell ref="D372:E372"/>
    <mergeCell ref="B373:C373"/>
    <mergeCell ref="D373:E373"/>
    <mergeCell ref="B374:C374"/>
    <mergeCell ref="D374:E374"/>
    <mergeCell ref="B375:C375"/>
    <mergeCell ref="D375:E375"/>
    <mergeCell ref="B376:C376"/>
    <mergeCell ref="D376:E376"/>
    <mergeCell ref="B377:C377"/>
    <mergeCell ref="D377:E377"/>
    <mergeCell ref="B360:C360"/>
    <mergeCell ref="D360:E360"/>
    <mergeCell ref="B361:C361"/>
    <mergeCell ref="D361:E361"/>
    <mergeCell ref="B362:C362"/>
    <mergeCell ref="D362:E362"/>
    <mergeCell ref="B363:C363"/>
    <mergeCell ref="D363:E363"/>
    <mergeCell ref="B364:C364"/>
    <mergeCell ref="D364:E364"/>
    <mergeCell ref="B365:C365"/>
    <mergeCell ref="D365:E365"/>
    <mergeCell ref="B366:C366"/>
    <mergeCell ref="D366:E366"/>
    <mergeCell ref="B367:C367"/>
    <mergeCell ref="D367:E367"/>
    <mergeCell ref="B368:C368"/>
    <mergeCell ref="D368:E368"/>
    <mergeCell ref="B351:C351"/>
    <mergeCell ref="D351:E351"/>
    <mergeCell ref="B352:C352"/>
    <mergeCell ref="D352:E352"/>
    <mergeCell ref="B353:C353"/>
    <mergeCell ref="D353:E353"/>
    <mergeCell ref="B354:C354"/>
    <mergeCell ref="D354:E354"/>
    <mergeCell ref="B355:C355"/>
    <mergeCell ref="D355:E355"/>
    <mergeCell ref="B356:C356"/>
    <mergeCell ref="D356:E356"/>
    <mergeCell ref="B357:C357"/>
    <mergeCell ref="D357:E357"/>
    <mergeCell ref="B358:C358"/>
    <mergeCell ref="D358:E358"/>
    <mergeCell ref="B359:C359"/>
    <mergeCell ref="D359:E359"/>
    <mergeCell ref="B342:C342"/>
    <mergeCell ref="D342:E342"/>
    <mergeCell ref="B343:C343"/>
    <mergeCell ref="D343:E343"/>
    <mergeCell ref="B344:C344"/>
    <mergeCell ref="D344:E344"/>
    <mergeCell ref="B345:C345"/>
    <mergeCell ref="D345:E345"/>
    <mergeCell ref="B346:C346"/>
    <mergeCell ref="D346:E346"/>
    <mergeCell ref="B347:C347"/>
    <mergeCell ref="D347:E347"/>
    <mergeCell ref="B348:C348"/>
    <mergeCell ref="D348:E348"/>
    <mergeCell ref="B349:C349"/>
    <mergeCell ref="D349:E349"/>
    <mergeCell ref="B350:C350"/>
    <mergeCell ref="D350:E350"/>
    <mergeCell ref="B333:C333"/>
    <mergeCell ref="D333:E333"/>
    <mergeCell ref="B334:C334"/>
    <mergeCell ref="D334:E334"/>
    <mergeCell ref="B335:C335"/>
    <mergeCell ref="D335:E335"/>
    <mergeCell ref="B336:C336"/>
    <mergeCell ref="D336:E336"/>
    <mergeCell ref="B337:C337"/>
    <mergeCell ref="D337:E337"/>
    <mergeCell ref="B338:C338"/>
    <mergeCell ref="D338:E338"/>
    <mergeCell ref="B339:C339"/>
    <mergeCell ref="D339:E339"/>
    <mergeCell ref="B340:C340"/>
    <mergeCell ref="D340:E340"/>
    <mergeCell ref="B341:C341"/>
    <mergeCell ref="D341:E341"/>
    <mergeCell ref="B324:C324"/>
    <mergeCell ref="D324:E324"/>
    <mergeCell ref="B325:C325"/>
    <mergeCell ref="D325:E325"/>
    <mergeCell ref="B326:C326"/>
    <mergeCell ref="D326:E326"/>
    <mergeCell ref="B327:C327"/>
    <mergeCell ref="D327:E327"/>
    <mergeCell ref="B328:C328"/>
    <mergeCell ref="D328:E328"/>
    <mergeCell ref="B329:C329"/>
    <mergeCell ref="D329:E329"/>
    <mergeCell ref="B330:C330"/>
    <mergeCell ref="D330:E330"/>
    <mergeCell ref="B331:C331"/>
    <mergeCell ref="D331:E331"/>
    <mergeCell ref="B332:C332"/>
    <mergeCell ref="D332:E332"/>
    <mergeCell ref="B315:C315"/>
    <mergeCell ref="D315:E315"/>
    <mergeCell ref="B316:C316"/>
    <mergeCell ref="D316:E316"/>
    <mergeCell ref="B317:C317"/>
    <mergeCell ref="D317:E317"/>
    <mergeCell ref="B318:C318"/>
    <mergeCell ref="D318:E318"/>
    <mergeCell ref="B319:C319"/>
    <mergeCell ref="D319:E319"/>
    <mergeCell ref="B320:C320"/>
    <mergeCell ref="D320:E320"/>
    <mergeCell ref="B321:C321"/>
    <mergeCell ref="D321:E321"/>
    <mergeCell ref="B322:C322"/>
    <mergeCell ref="D322:E322"/>
    <mergeCell ref="B323:C323"/>
    <mergeCell ref="D323:E323"/>
    <mergeCell ref="B306:C306"/>
    <mergeCell ref="D306:E306"/>
    <mergeCell ref="B307:C307"/>
    <mergeCell ref="D307:E307"/>
    <mergeCell ref="B308:C308"/>
    <mergeCell ref="D308:E308"/>
    <mergeCell ref="B309:C309"/>
    <mergeCell ref="D309:E309"/>
    <mergeCell ref="B310:C310"/>
    <mergeCell ref="D310:E310"/>
    <mergeCell ref="B311:C311"/>
    <mergeCell ref="D311:E311"/>
    <mergeCell ref="B312:C312"/>
    <mergeCell ref="D312:E312"/>
    <mergeCell ref="B313:C313"/>
    <mergeCell ref="D313:E313"/>
    <mergeCell ref="B314:C314"/>
    <mergeCell ref="D314:E314"/>
    <mergeCell ref="B297:C297"/>
    <mergeCell ref="D297:E297"/>
    <mergeCell ref="B298:C298"/>
    <mergeCell ref="D298:E298"/>
    <mergeCell ref="B299:C299"/>
    <mergeCell ref="D299:E299"/>
    <mergeCell ref="B300:C300"/>
    <mergeCell ref="D300:E300"/>
    <mergeCell ref="B301:C301"/>
    <mergeCell ref="D301:E301"/>
    <mergeCell ref="B302:C302"/>
    <mergeCell ref="D302:E302"/>
    <mergeCell ref="B303:C303"/>
    <mergeCell ref="D303:E303"/>
    <mergeCell ref="B304:C304"/>
    <mergeCell ref="D304:E304"/>
    <mergeCell ref="B305:C305"/>
    <mergeCell ref="D305:E305"/>
    <mergeCell ref="B288:C288"/>
    <mergeCell ref="D288:E288"/>
    <mergeCell ref="B289:C289"/>
    <mergeCell ref="D289:E289"/>
    <mergeCell ref="B290:C290"/>
    <mergeCell ref="D290:E290"/>
    <mergeCell ref="B291:C291"/>
    <mergeCell ref="D291:E291"/>
    <mergeCell ref="B292:C292"/>
    <mergeCell ref="D292:E292"/>
    <mergeCell ref="B293:C293"/>
    <mergeCell ref="D293:E293"/>
    <mergeCell ref="B294:C294"/>
    <mergeCell ref="D294:E294"/>
    <mergeCell ref="B295:C295"/>
    <mergeCell ref="D295:E295"/>
    <mergeCell ref="B296:C296"/>
    <mergeCell ref="D296:E296"/>
    <mergeCell ref="B279:C279"/>
    <mergeCell ref="D279:E279"/>
    <mergeCell ref="B280:C280"/>
    <mergeCell ref="D280:E280"/>
    <mergeCell ref="B281:C281"/>
    <mergeCell ref="D281:E281"/>
    <mergeCell ref="B282:C282"/>
    <mergeCell ref="D282:E282"/>
    <mergeCell ref="B283:C283"/>
    <mergeCell ref="D283:E283"/>
    <mergeCell ref="B284:C284"/>
    <mergeCell ref="D284:E284"/>
    <mergeCell ref="B285:C285"/>
    <mergeCell ref="D285:E285"/>
    <mergeCell ref="B286:C286"/>
    <mergeCell ref="D286:E286"/>
    <mergeCell ref="B287:C287"/>
    <mergeCell ref="D287:E287"/>
    <mergeCell ref="B270:C270"/>
    <mergeCell ref="D270:E270"/>
    <mergeCell ref="B271:C271"/>
    <mergeCell ref="D271:E271"/>
    <mergeCell ref="B272:C272"/>
    <mergeCell ref="D272:E272"/>
    <mergeCell ref="B273:C273"/>
    <mergeCell ref="D273:E273"/>
    <mergeCell ref="B274:C274"/>
    <mergeCell ref="D274:E274"/>
    <mergeCell ref="B275:C275"/>
    <mergeCell ref="D275:E275"/>
    <mergeCell ref="B276:C276"/>
    <mergeCell ref="D276:E276"/>
    <mergeCell ref="B277:C277"/>
    <mergeCell ref="D277:E277"/>
    <mergeCell ref="B278:C278"/>
    <mergeCell ref="D278:E278"/>
    <mergeCell ref="B261:C261"/>
    <mergeCell ref="D261:E261"/>
    <mergeCell ref="B262:C262"/>
    <mergeCell ref="D262:E262"/>
    <mergeCell ref="B263:C263"/>
    <mergeCell ref="D263:E263"/>
    <mergeCell ref="B264:C264"/>
    <mergeCell ref="D264:E264"/>
    <mergeCell ref="B265:C265"/>
    <mergeCell ref="D265:E265"/>
    <mergeCell ref="B266:C266"/>
    <mergeCell ref="D266:E266"/>
    <mergeCell ref="B267:C267"/>
    <mergeCell ref="D267:E267"/>
    <mergeCell ref="B268:C268"/>
    <mergeCell ref="D268:E268"/>
    <mergeCell ref="B269:C269"/>
    <mergeCell ref="D269:E269"/>
    <mergeCell ref="B252:C252"/>
    <mergeCell ref="D252:E252"/>
    <mergeCell ref="B253:C253"/>
    <mergeCell ref="D253:E253"/>
    <mergeCell ref="B254:C254"/>
    <mergeCell ref="D254:E254"/>
    <mergeCell ref="B255:C255"/>
    <mergeCell ref="D255:E255"/>
    <mergeCell ref="B256:C256"/>
    <mergeCell ref="D256:E256"/>
    <mergeCell ref="B257:C257"/>
    <mergeCell ref="D257:E257"/>
    <mergeCell ref="B258:C258"/>
    <mergeCell ref="D258:E258"/>
    <mergeCell ref="B259:C259"/>
    <mergeCell ref="D259:E259"/>
    <mergeCell ref="B260:C260"/>
    <mergeCell ref="D260:E260"/>
    <mergeCell ref="B243:C243"/>
    <mergeCell ref="D243:E243"/>
    <mergeCell ref="B244:C244"/>
    <mergeCell ref="D244:E244"/>
    <mergeCell ref="B245:C245"/>
    <mergeCell ref="D245:E245"/>
    <mergeCell ref="B246:C246"/>
    <mergeCell ref="D246:E246"/>
    <mergeCell ref="B247:C247"/>
    <mergeCell ref="D247:E247"/>
    <mergeCell ref="B248:C248"/>
    <mergeCell ref="D248:E248"/>
    <mergeCell ref="B249:C249"/>
    <mergeCell ref="D249:E249"/>
    <mergeCell ref="B250:C250"/>
    <mergeCell ref="D250:E250"/>
    <mergeCell ref="B251:C251"/>
    <mergeCell ref="D251:E251"/>
    <mergeCell ref="B234:C234"/>
    <mergeCell ref="D234:E234"/>
    <mergeCell ref="B235:C235"/>
    <mergeCell ref="D235:E235"/>
    <mergeCell ref="B236:C236"/>
    <mergeCell ref="D236:E236"/>
    <mergeCell ref="B237:C237"/>
    <mergeCell ref="D237:E237"/>
    <mergeCell ref="B238:C238"/>
    <mergeCell ref="D238:E238"/>
    <mergeCell ref="B239:C239"/>
    <mergeCell ref="D239:E239"/>
    <mergeCell ref="B240:C240"/>
    <mergeCell ref="D240:E240"/>
    <mergeCell ref="B241:C241"/>
    <mergeCell ref="D241:E241"/>
    <mergeCell ref="B242:C242"/>
    <mergeCell ref="D242:E242"/>
    <mergeCell ref="B225:C225"/>
    <mergeCell ref="D225:E225"/>
    <mergeCell ref="B226:C226"/>
    <mergeCell ref="D226:E226"/>
    <mergeCell ref="B227:C227"/>
    <mergeCell ref="D227:E227"/>
    <mergeCell ref="B228:C228"/>
    <mergeCell ref="D228:E228"/>
    <mergeCell ref="B229:C229"/>
    <mergeCell ref="D229:E229"/>
    <mergeCell ref="B230:C230"/>
    <mergeCell ref="D230:E230"/>
    <mergeCell ref="B231:C231"/>
    <mergeCell ref="D231:E231"/>
    <mergeCell ref="B232:C232"/>
    <mergeCell ref="D232:E232"/>
    <mergeCell ref="B233:C233"/>
    <mergeCell ref="D233:E233"/>
    <mergeCell ref="B216:C216"/>
    <mergeCell ref="D216:E216"/>
    <mergeCell ref="B217:C217"/>
    <mergeCell ref="D217:E217"/>
    <mergeCell ref="B218:C218"/>
    <mergeCell ref="D218:E218"/>
    <mergeCell ref="B219:C219"/>
    <mergeCell ref="D219:E219"/>
    <mergeCell ref="B220:C220"/>
    <mergeCell ref="D220:E220"/>
    <mergeCell ref="B221:C221"/>
    <mergeCell ref="D221:E221"/>
    <mergeCell ref="B222:C222"/>
    <mergeCell ref="D222:E222"/>
    <mergeCell ref="B223:C223"/>
    <mergeCell ref="D223:E223"/>
    <mergeCell ref="B224:C224"/>
    <mergeCell ref="D224:E224"/>
    <mergeCell ref="B207:C207"/>
    <mergeCell ref="D207:E207"/>
    <mergeCell ref="B208:C208"/>
    <mergeCell ref="D208:E208"/>
    <mergeCell ref="B209:C209"/>
    <mergeCell ref="D209:E209"/>
    <mergeCell ref="B210:C210"/>
    <mergeCell ref="D210:E210"/>
    <mergeCell ref="B211:C211"/>
    <mergeCell ref="D211:E211"/>
    <mergeCell ref="B212:C212"/>
    <mergeCell ref="D212:E212"/>
    <mergeCell ref="B213:C213"/>
    <mergeCell ref="D213:E213"/>
    <mergeCell ref="B214:C214"/>
    <mergeCell ref="D214:E214"/>
    <mergeCell ref="B215:C215"/>
    <mergeCell ref="D215:E215"/>
    <mergeCell ref="B198:C198"/>
    <mergeCell ref="D198:E198"/>
    <mergeCell ref="B199:C199"/>
    <mergeCell ref="D199:E199"/>
    <mergeCell ref="B200:C200"/>
    <mergeCell ref="D200:E200"/>
    <mergeCell ref="B201:C201"/>
    <mergeCell ref="D201:E201"/>
    <mergeCell ref="B202:C202"/>
    <mergeCell ref="D202:E202"/>
    <mergeCell ref="B203:C203"/>
    <mergeCell ref="D203:E203"/>
    <mergeCell ref="B204:C204"/>
    <mergeCell ref="D204:E204"/>
    <mergeCell ref="B205:C205"/>
    <mergeCell ref="D205:E205"/>
    <mergeCell ref="B206:C206"/>
    <mergeCell ref="D206:E206"/>
    <mergeCell ref="B189:C189"/>
    <mergeCell ref="D189:E189"/>
    <mergeCell ref="B190:C190"/>
    <mergeCell ref="D190:E190"/>
    <mergeCell ref="B191:C191"/>
    <mergeCell ref="D191:E191"/>
    <mergeCell ref="B192:C192"/>
    <mergeCell ref="D192:E192"/>
    <mergeCell ref="B193:C193"/>
    <mergeCell ref="D193:E193"/>
    <mergeCell ref="B194:C194"/>
    <mergeCell ref="D194:E194"/>
    <mergeCell ref="B195:C195"/>
    <mergeCell ref="D195:E195"/>
    <mergeCell ref="B196:C196"/>
    <mergeCell ref="D196:E196"/>
    <mergeCell ref="B197:C197"/>
    <mergeCell ref="D197:E197"/>
    <mergeCell ref="B180:C180"/>
    <mergeCell ref="D180:E180"/>
    <mergeCell ref="B181:C181"/>
    <mergeCell ref="D181:E181"/>
    <mergeCell ref="B182:C182"/>
    <mergeCell ref="D182:E182"/>
    <mergeCell ref="B183:C183"/>
    <mergeCell ref="D183:E183"/>
    <mergeCell ref="B184:C184"/>
    <mergeCell ref="D184:E184"/>
    <mergeCell ref="B185:C185"/>
    <mergeCell ref="D185:E185"/>
    <mergeCell ref="B186:C186"/>
    <mergeCell ref="D186:E186"/>
    <mergeCell ref="B187:C187"/>
    <mergeCell ref="D187:E187"/>
    <mergeCell ref="B188:C188"/>
    <mergeCell ref="D188:E188"/>
    <mergeCell ref="B171:C171"/>
    <mergeCell ref="D171:E171"/>
    <mergeCell ref="B172:C172"/>
    <mergeCell ref="D172:E172"/>
    <mergeCell ref="B173:C173"/>
    <mergeCell ref="D173:E173"/>
    <mergeCell ref="B174:C174"/>
    <mergeCell ref="D174:E174"/>
    <mergeCell ref="B175:C175"/>
    <mergeCell ref="D175:E175"/>
    <mergeCell ref="B176:C176"/>
    <mergeCell ref="D176:E176"/>
    <mergeCell ref="B177:C177"/>
    <mergeCell ref="D177:E177"/>
    <mergeCell ref="B178:C178"/>
    <mergeCell ref="D178:E178"/>
    <mergeCell ref="B179:C179"/>
    <mergeCell ref="D179:E179"/>
    <mergeCell ref="B162:C162"/>
    <mergeCell ref="D162:E162"/>
    <mergeCell ref="B163:C163"/>
    <mergeCell ref="D163:E163"/>
    <mergeCell ref="B164:C164"/>
    <mergeCell ref="D164:E164"/>
    <mergeCell ref="B165:C165"/>
    <mergeCell ref="D165:E165"/>
    <mergeCell ref="B166:C166"/>
    <mergeCell ref="D166:E166"/>
    <mergeCell ref="B167:C167"/>
    <mergeCell ref="D167:E167"/>
    <mergeCell ref="B168:C168"/>
    <mergeCell ref="D168:E168"/>
    <mergeCell ref="B169:C169"/>
    <mergeCell ref="D169:E169"/>
    <mergeCell ref="B170:C170"/>
    <mergeCell ref="D170:E170"/>
    <mergeCell ref="B153:C153"/>
    <mergeCell ref="D153:E153"/>
    <mergeCell ref="B154:C154"/>
    <mergeCell ref="D154:E154"/>
    <mergeCell ref="B155:C155"/>
    <mergeCell ref="D155:E155"/>
    <mergeCell ref="B156:C156"/>
    <mergeCell ref="D156:E156"/>
    <mergeCell ref="B157:C157"/>
    <mergeCell ref="D157:E157"/>
    <mergeCell ref="B158:C158"/>
    <mergeCell ref="D158:E158"/>
    <mergeCell ref="B159:C159"/>
    <mergeCell ref="D159:E159"/>
    <mergeCell ref="B160:C160"/>
    <mergeCell ref="D160:E160"/>
    <mergeCell ref="B161:C161"/>
    <mergeCell ref="D161:E161"/>
    <mergeCell ref="B144:C144"/>
    <mergeCell ref="D144:E144"/>
    <mergeCell ref="B145:C145"/>
    <mergeCell ref="D145:E145"/>
    <mergeCell ref="B146:C146"/>
    <mergeCell ref="D146:E146"/>
    <mergeCell ref="B147:C147"/>
    <mergeCell ref="D147:E147"/>
    <mergeCell ref="B148:C148"/>
    <mergeCell ref="D148:E148"/>
    <mergeCell ref="B149:C149"/>
    <mergeCell ref="D149:E149"/>
    <mergeCell ref="B150:C150"/>
    <mergeCell ref="D150:E150"/>
    <mergeCell ref="B151:C151"/>
    <mergeCell ref="D151:E151"/>
    <mergeCell ref="B152:C152"/>
    <mergeCell ref="D152:E152"/>
    <mergeCell ref="B135:C135"/>
    <mergeCell ref="D135:E135"/>
    <mergeCell ref="B136:C136"/>
    <mergeCell ref="D136:E136"/>
    <mergeCell ref="B137:C137"/>
    <mergeCell ref="D137:E137"/>
    <mergeCell ref="B138:C138"/>
    <mergeCell ref="D138:E138"/>
    <mergeCell ref="B139:C139"/>
    <mergeCell ref="D139:E139"/>
    <mergeCell ref="B140:C140"/>
    <mergeCell ref="D140:E140"/>
    <mergeCell ref="B141:C141"/>
    <mergeCell ref="D141:E141"/>
    <mergeCell ref="B142:C142"/>
    <mergeCell ref="D142:E142"/>
    <mergeCell ref="B143:C143"/>
    <mergeCell ref="D143:E143"/>
    <mergeCell ref="B126:C126"/>
    <mergeCell ref="D126:E126"/>
    <mergeCell ref="B127:C127"/>
    <mergeCell ref="D127:E127"/>
    <mergeCell ref="B128:C128"/>
    <mergeCell ref="D128:E128"/>
    <mergeCell ref="B129:C129"/>
    <mergeCell ref="D129:E129"/>
    <mergeCell ref="B130:C130"/>
    <mergeCell ref="D130:E130"/>
    <mergeCell ref="B131:C131"/>
    <mergeCell ref="D131:E131"/>
    <mergeCell ref="B132:C132"/>
    <mergeCell ref="D132:E132"/>
    <mergeCell ref="B133:C133"/>
    <mergeCell ref="D133:E133"/>
    <mergeCell ref="B134:C134"/>
    <mergeCell ref="D134:E134"/>
    <mergeCell ref="B117:C117"/>
    <mergeCell ref="D117:E117"/>
    <mergeCell ref="B118:C118"/>
    <mergeCell ref="D118:E118"/>
    <mergeCell ref="B119:C119"/>
    <mergeCell ref="D119:E119"/>
    <mergeCell ref="B120:C120"/>
    <mergeCell ref="D120:E120"/>
    <mergeCell ref="B121:C121"/>
    <mergeCell ref="D121:E121"/>
    <mergeCell ref="B122:C122"/>
    <mergeCell ref="D122:E122"/>
    <mergeCell ref="B123:C123"/>
    <mergeCell ref="D123:E123"/>
    <mergeCell ref="B124:C124"/>
    <mergeCell ref="D124:E124"/>
    <mergeCell ref="B125:C125"/>
    <mergeCell ref="D125:E125"/>
    <mergeCell ref="B108:C108"/>
    <mergeCell ref="D108:E108"/>
    <mergeCell ref="B109:C109"/>
    <mergeCell ref="D109:E109"/>
    <mergeCell ref="B110:C110"/>
    <mergeCell ref="D110:E110"/>
    <mergeCell ref="B111:C111"/>
    <mergeCell ref="D111:E111"/>
    <mergeCell ref="B112:C112"/>
    <mergeCell ref="D112:E112"/>
    <mergeCell ref="B113:C113"/>
    <mergeCell ref="D113:E113"/>
    <mergeCell ref="B114:C114"/>
    <mergeCell ref="D114:E114"/>
    <mergeCell ref="B115:C115"/>
    <mergeCell ref="D115:E115"/>
    <mergeCell ref="B116:C116"/>
    <mergeCell ref="D116:E116"/>
    <mergeCell ref="B99:C99"/>
    <mergeCell ref="D99:E99"/>
    <mergeCell ref="B100:C100"/>
    <mergeCell ref="D100:E100"/>
    <mergeCell ref="B101:C101"/>
    <mergeCell ref="D101:E101"/>
    <mergeCell ref="B102:C102"/>
    <mergeCell ref="D102:E102"/>
    <mergeCell ref="B103:C103"/>
    <mergeCell ref="D103:E103"/>
    <mergeCell ref="B104:C104"/>
    <mergeCell ref="D104:E104"/>
    <mergeCell ref="B105:C105"/>
    <mergeCell ref="D105:E105"/>
    <mergeCell ref="B106:C106"/>
    <mergeCell ref="D106:E106"/>
    <mergeCell ref="B107:C107"/>
    <mergeCell ref="D107:E107"/>
    <mergeCell ref="B90:C90"/>
    <mergeCell ref="D90:E90"/>
    <mergeCell ref="B91:C91"/>
    <mergeCell ref="D91:E91"/>
    <mergeCell ref="B92:C92"/>
    <mergeCell ref="D92:E92"/>
    <mergeCell ref="B93:C93"/>
    <mergeCell ref="D93:E93"/>
    <mergeCell ref="B94:C94"/>
    <mergeCell ref="D94:E94"/>
    <mergeCell ref="B95:C95"/>
    <mergeCell ref="D95:E95"/>
    <mergeCell ref="B96:C96"/>
    <mergeCell ref="D96:E96"/>
    <mergeCell ref="B97:C97"/>
    <mergeCell ref="D97:E97"/>
    <mergeCell ref="B98:C98"/>
    <mergeCell ref="D98:E98"/>
    <mergeCell ref="B81:C81"/>
    <mergeCell ref="D81:E81"/>
    <mergeCell ref="B82:C82"/>
    <mergeCell ref="D82:E82"/>
    <mergeCell ref="B83:C83"/>
    <mergeCell ref="D83:E83"/>
    <mergeCell ref="B84:C84"/>
    <mergeCell ref="D84:E84"/>
    <mergeCell ref="B85:C85"/>
    <mergeCell ref="D85:E85"/>
    <mergeCell ref="B86:C86"/>
    <mergeCell ref="D86:E86"/>
    <mergeCell ref="B87:C87"/>
    <mergeCell ref="D87:E87"/>
    <mergeCell ref="B88:C88"/>
    <mergeCell ref="D88:E88"/>
    <mergeCell ref="B89:C89"/>
    <mergeCell ref="D89:E89"/>
    <mergeCell ref="B72:C72"/>
    <mergeCell ref="D72:E72"/>
    <mergeCell ref="B73:C73"/>
    <mergeCell ref="D73:E73"/>
    <mergeCell ref="B74:C74"/>
    <mergeCell ref="D74:E74"/>
    <mergeCell ref="B75:C75"/>
    <mergeCell ref="D75:E75"/>
    <mergeCell ref="B76:C76"/>
    <mergeCell ref="D76:E76"/>
    <mergeCell ref="B77:C77"/>
    <mergeCell ref="D77:E77"/>
    <mergeCell ref="B78:C78"/>
    <mergeCell ref="D78:E78"/>
    <mergeCell ref="B79:C79"/>
    <mergeCell ref="D79:E79"/>
    <mergeCell ref="B80:C80"/>
    <mergeCell ref="D80:E80"/>
    <mergeCell ref="B63:C63"/>
    <mergeCell ref="D63:E63"/>
    <mergeCell ref="B64:C64"/>
    <mergeCell ref="D64:E64"/>
    <mergeCell ref="B65:C65"/>
    <mergeCell ref="D65:E65"/>
    <mergeCell ref="B66:C66"/>
    <mergeCell ref="D66:E66"/>
    <mergeCell ref="B67:C67"/>
    <mergeCell ref="D67:E67"/>
    <mergeCell ref="B68:C68"/>
    <mergeCell ref="D68:E68"/>
    <mergeCell ref="B69:C69"/>
    <mergeCell ref="D69:E69"/>
    <mergeCell ref="B70:C70"/>
    <mergeCell ref="D70:E70"/>
    <mergeCell ref="B71:C71"/>
    <mergeCell ref="D71:E71"/>
    <mergeCell ref="B54:C54"/>
    <mergeCell ref="D54:E54"/>
    <mergeCell ref="B55:C55"/>
    <mergeCell ref="D55:E55"/>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45:C45"/>
    <mergeCell ref="D45:E45"/>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3:C53"/>
    <mergeCell ref="D53:E53"/>
    <mergeCell ref="B36:C36"/>
    <mergeCell ref="D36:E36"/>
    <mergeCell ref="B37:C37"/>
    <mergeCell ref="D37:E37"/>
    <mergeCell ref="B38:C38"/>
    <mergeCell ref="D38:E38"/>
    <mergeCell ref="B39:C39"/>
    <mergeCell ref="D39:E39"/>
    <mergeCell ref="B40:C40"/>
    <mergeCell ref="D40:E40"/>
    <mergeCell ref="B41:C41"/>
    <mergeCell ref="D41:E41"/>
    <mergeCell ref="B42:C42"/>
    <mergeCell ref="D42:E42"/>
    <mergeCell ref="B43:C43"/>
    <mergeCell ref="D43:E43"/>
    <mergeCell ref="B44:C44"/>
    <mergeCell ref="D44:E44"/>
    <mergeCell ref="B27:C27"/>
    <mergeCell ref="D27:E27"/>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B35:C35"/>
    <mergeCell ref="D35:E35"/>
    <mergeCell ref="B12:D12"/>
    <mergeCell ref="I13:N15"/>
    <mergeCell ref="A14:B14"/>
    <mergeCell ref="C14:D14"/>
    <mergeCell ref="E14:F14"/>
    <mergeCell ref="I16:N17"/>
    <mergeCell ref="A17:B17"/>
    <mergeCell ref="C17:D17"/>
    <mergeCell ref="E17:F17"/>
    <mergeCell ref="I18:N20"/>
    <mergeCell ref="B20:F23"/>
    <mergeCell ref="I21:J21"/>
    <mergeCell ref="H24:L24"/>
    <mergeCell ref="B25:C25"/>
    <mergeCell ref="D25:E25"/>
    <mergeCell ref="B26:C26"/>
    <mergeCell ref="D26:E26"/>
    <mergeCell ref="A1:M1"/>
    <mergeCell ref="F5:H6"/>
    <mergeCell ref="I5:I6"/>
    <mergeCell ref="L5:N6"/>
    <mergeCell ref="B7:D7"/>
    <mergeCell ref="F7:H8"/>
    <mergeCell ref="I7:I8"/>
    <mergeCell ref="L7:M7"/>
    <mergeCell ref="R7:S11"/>
    <mergeCell ref="B8:D8"/>
    <mergeCell ref="L8:M8"/>
    <mergeCell ref="B9:D9"/>
    <mergeCell ref="L9:M9"/>
    <mergeCell ref="B10:D10"/>
    <mergeCell ref="L10:M10"/>
    <mergeCell ref="B11:D11"/>
    <mergeCell ref="E11:F11"/>
    <mergeCell ref="L11:M11"/>
  </mergeCells>
  <dataValidations count="1">
    <dataValidation allowBlank="1" showInputMessage="1" showErrorMessage="1" promptTitle="Nur Zahlen" prompt="Hier nur Zahlen eintragen, die auf #,00 oder #,25 oder #,50 oder #,75 enden. Alle anderen Dezimalzahlen sind nicht zulässig." sqref="G27:L526" xr:uid="{00000000-0002-0000-0000-000000000000}">
      <formula1>0</formula1>
      <formula2>0</formula2>
    </dataValidation>
  </dataValidations>
  <printOptions horizontalCentered="1" verticalCentered="1"/>
  <pageMargins left="0.23611111111111099" right="0.196527777777778" top="0.74791666666666701" bottom="0.74791666666666701" header="0.51180555555555496" footer="0.51180555555555496"/>
  <pageSetup paperSize="9" scale="28" firstPageNumber="0" fitToHeight="6" orientation="portrait" horizontalDpi="300" verticalDpi="300" r:id="rId1"/>
  <rowBreaks count="2" manualBreakCount="2">
    <brk id="137" max="16383" man="1"/>
    <brk id="346"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MK525"/>
  <sheetViews>
    <sheetView showGridLines="0" view="pageBreakPreview" zoomScale="75" zoomScaleNormal="60" zoomScalePageLayoutView="75" workbookViewId="0">
      <selection sqref="A1:M1"/>
    </sheetView>
  </sheetViews>
  <sheetFormatPr baseColWidth="10" defaultColWidth="9" defaultRowHeight="14.25" x14ac:dyDescent="0.2"/>
  <cols>
    <col min="1" max="1" width="15.5" style="15" customWidth="1"/>
    <col min="2" max="2" width="29.75" style="15" customWidth="1"/>
    <col min="3" max="3" width="19.75" style="15" customWidth="1"/>
    <col min="4" max="4" width="22.375" style="15" customWidth="1"/>
    <col min="5" max="5" width="18.125" style="15" customWidth="1"/>
    <col min="6" max="6" width="38.375" style="15" customWidth="1"/>
    <col min="7" max="12" width="8.625" style="15" customWidth="1"/>
    <col min="13" max="13" width="7.375" style="15" customWidth="1"/>
    <col min="14" max="22" width="8.625" style="15" customWidth="1"/>
    <col min="23" max="23" width="18.25" style="15" customWidth="1"/>
    <col min="24" max="25" width="10" style="15" customWidth="1"/>
    <col min="26" max="1025" width="18.125" style="15" customWidth="1"/>
  </cols>
  <sheetData>
    <row r="1" spans="1:23" ht="57.75" customHeight="1" x14ac:dyDescent="0.2">
      <c r="A1" s="164" t="s">
        <v>50</v>
      </c>
      <c r="B1" s="164"/>
      <c r="C1" s="164"/>
      <c r="D1" s="164"/>
      <c r="E1" s="164"/>
      <c r="F1" s="164"/>
      <c r="G1" s="164"/>
      <c r="H1" s="164"/>
      <c r="I1" s="164"/>
      <c r="J1" s="164"/>
      <c r="K1" s="164"/>
      <c r="L1" s="164"/>
      <c r="M1" s="164"/>
      <c r="Q1" s="26"/>
      <c r="R1" s="26"/>
      <c r="S1" s="83"/>
      <c r="T1" s="83"/>
      <c r="U1" s="83"/>
      <c r="V1" s="84"/>
      <c r="W1" s="85"/>
    </row>
    <row r="2" spans="1:23" ht="36" customHeight="1" x14ac:dyDescent="0.2">
      <c r="A2" s="24" t="s">
        <v>6</v>
      </c>
      <c r="B2" s="165" t="str">
        <f>'TN-bezogene Stunden_und_SbB'!B7</f>
        <v>[prproduktinformationen.vergabenummer]</v>
      </c>
      <c r="C2" s="165"/>
      <c r="D2" s="165"/>
      <c r="Q2" s="26"/>
      <c r="R2" s="166"/>
      <c r="S2" s="166"/>
      <c r="T2" s="166"/>
      <c r="U2" s="166"/>
      <c r="V2" s="166"/>
      <c r="W2" s="166"/>
    </row>
    <row r="3" spans="1:23" ht="36" customHeight="1" x14ac:dyDescent="0.2">
      <c r="A3" s="28" t="s">
        <v>10</v>
      </c>
      <c r="B3" s="165" t="str">
        <f>'TN-bezogene Stunden_und_SbB'!B8</f>
        <v xml:space="preserve">[prproduktinformationen.losnummer] </v>
      </c>
      <c r="C3" s="165"/>
      <c r="D3" s="165"/>
      <c r="E3" s="25"/>
      <c r="F3" s="167" t="e">
        <f>'TN-bezogene Stunden_und_SbB'!F5</f>
        <v>#VALUE!</v>
      </c>
      <c r="G3" s="167"/>
      <c r="H3" s="167"/>
      <c r="I3" s="168" t="e">
        <f>'TN-bezogene Stunden_und_SbB'!I5</f>
        <v>#VALUE!</v>
      </c>
      <c r="J3" s="168"/>
      <c r="Q3" s="26"/>
      <c r="R3" s="166"/>
      <c r="S3" s="166"/>
      <c r="T3" s="166"/>
      <c r="U3" s="166"/>
      <c r="V3" s="166"/>
      <c r="W3" s="166"/>
    </row>
    <row r="4" spans="1:23" ht="36" customHeight="1" x14ac:dyDescent="0.2">
      <c r="A4" s="30" t="s">
        <v>13</v>
      </c>
      <c r="B4" s="165" t="str">
        <f>'TN-bezogene Stunden_und_SbB'!B9</f>
        <v xml:space="preserve">[prproduktinformationen.massnahmenummer] </v>
      </c>
      <c r="C4" s="165"/>
      <c r="D4" s="165"/>
      <c r="E4" s="25"/>
      <c r="F4" s="167"/>
      <c r="G4" s="167"/>
      <c r="H4" s="167"/>
      <c r="I4" s="168"/>
      <c r="J4" s="168"/>
      <c r="Q4" s="26"/>
      <c r="R4" s="166"/>
      <c r="S4" s="166"/>
      <c r="T4" s="166"/>
      <c r="U4" s="166"/>
      <c r="V4" s="166"/>
      <c r="W4" s="86"/>
    </row>
    <row r="5" spans="1:23" ht="36" customHeight="1" x14ac:dyDescent="0.2">
      <c r="A5" s="32" t="s">
        <v>16</v>
      </c>
      <c r="B5" s="165" t="str">
        <f>'TN-bezogene Stunden_und_SbB'!B10</f>
        <v xml:space="preserve">[prproduktinformationen.massnahmenummercosach] </v>
      </c>
      <c r="C5" s="165"/>
      <c r="D5" s="165"/>
      <c r="E5" s="25"/>
      <c r="F5" s="25"/>
      <c r="Q5" s="26"/>
      <c r="R5" s="169"/>
      <c r="S5" s="169"/>
      <c r="T5" s="169"/>
      <c r="U5" s="169"/>
      <c r="V5" s="169"/>
      <c r="W5" s="86"/>
    </row>
    <row r="6" spans="1:23" ht="36" customHeight="1" x14ac:dyDescent="0.2">
      <c r="A6" s="34" t="s">
        <v>19</v>
      </c>
      <c r="B6" s="170" t="str">
        <f>'TN-bezogene Stunden_und_SbB'!B11</f>
        <v xml:space="preserve">[prproduktinformationen.bedarfstraeger] </v>
      </c>
      <c r="C6" s="170"/>
      <c r="D6" s="170"/>
      <c r="E6" s="25"/>
      <c r="F6" s="25"/>
      <c r="S6" s="19"/>
      <c r="T6" s="19"/>
      <c r="U6" s="19"/>
      <c r="V6" s="20"/>
      <c r="W6" s="21"/>
    </row>
    <row r="7" spans="1:23" ht="23.1" customHeight="1" x14ac:dyDescent="0.2">
      <c r="A7" s="35"/>
      <c r="B7" s="41"/>
      <c r="C7" s="41"/>
      <c r="D7" s="41"/>
      <c r="E7" s="25"/>
      <c r="F7" s="25"/>
      <c r="M7" s="171" t="s">
        <v>35</v>
      </c>
      <c r="N7" s="171"/>
      <c r="O7" s="171"/>
      <c r="P7" s="171"/>
      <c r="Q7" s="171"/>
      <c r="R7" s="171"/>
      <c r="S7" s="171"/>
      <c r="T7" s="171"/>
      <c r="U7" s="19"/>
      <c r="V7" s="20"/>
      <c r="W7" s="21"/>
    </row>
    <row r="8" spans="1:23" ht="23.1" customHeight="1" x14ac:dyDescent="0.2">
      <c r="A8" s="35"/>
      <c r="B8" s="41"/>
      <c r="C8" s="41"/>
      <c r="D8" s="41"/>
      <c r="E8" s="25"/>
      <c r="F8" s="25"/>
      <c r="M8" s="172" t="s">
        <v>51</v>
      </c>
      <c r="N8" s="172"/>
      <c r="O8" s="172"/>
      <c r="P8" s="172"/>
      <c r="Q8" s="172"/>
      <c r="R8" s="172"/>
      <c r="S8" s="173" t="s">
        <v>52</v>
      </c>
      <c r="T8" s="173"/>
      <c r="U8" s="19"/>
      <c r="V8" s="20"/>
      <c r="W8" s="21"/>
    </row>
    <row r="9" spans="1:23" ht="23.1" customHeight="1" x14ac:dyDescent="0.2">
      <c r="A9" s="49"/>
      <c r="B9" s="50"/>
      <c r="C9" s="50"/>
      <c r="D9" s="50"/>
      <c r="E9" s="51"/>
      <c r="F9" s="51"/>
      <c r="M9" s="174" t="s">
        <v>53</v>
      </c>
      <c r="N9" s="174"/>
      <c r="O9" s="174"/>
      <c r="P9" s="174"/>
      <c r="Q9" s="174"/>
      <c r="R9" s="174"/>
      <c r="S9" s="175" t="e">
        <f>SUM(W18:W517)</f>
        <v>#VALUE!</v>
      </c>
      <c r="T9" s="175"/>
      <c r="U9" s="19"/>
      <c r="V9" s="20"/>
      <c r="W9" s="21"/>
    </row>
    <row r="10" spans="1:23" ht="22.7" customHeight="1" x14ac:dyDescent="0.2">
      <c r="A10" s="176" t="s">
        <v>54</v>
      </c>
      <c r="B10" s="176"/>
      <c r="C10" s="177" t="s">
        <v>55</v>
      </c>
      <c r="D10" s="177"/>
      <c r="E10" s="155" t="s">
        <v>56</v>
      </c>
      <c r="F10" s="155"/>
      <c r="M10" s="178" t="s">
        <v>57</v>
      </c>
      <c r="N10" s="178"/>
      <c r="O10" s="178"/>
      <c r="P10" s="178"/>
      <c r="Q10" s="178"/>
      <c r="R10" s="178"/>
      <c r="S10" s="179" t="s">
        <v>58</v>
      </c>
      <c r="T10" s="179"/>
      <c r="U10" s="19"/>
      <c r="V10" s="20"/>
      <c r="W10" s="21"/>
    </row>
    <row r="11" spans="1:23" ht="27" customHeight="1" x14ac:dyDescent="0.2">
      <c r="A11" s="176"/>
      <c r="B11" s="176"/>
      <c r="C11" s="177"/>
      <c r="D11" s="177"/>
      <c r="E11" s="155"/>
      <c r="F11" s="155"/>
      <c r="I11" s="87"/>
      <c r="M11" s="180" t="s">
        <v>59</v>
      </c>
      <c r="N11" s="180"/>
      <c r="O11" s="180"/>
      <c r="P11" s="180"/>
      <c r="Q11" s="180"/>
      <c r="R11" s="180"/>
      <c r="S11" s="181" t="e">
        <f>S9+S10</f>
        <v>#VALUE!</v>
      </c>
      <c r="T11" s="181"/>
      <c r="U11" s="19"/>
      <c r="V11" s="20"/>
      <c r="W11" s="21"/>
    </row>
    <row r="12" spans="1:23" ht="29.25" customHeight="1" x14ac:dyDescent="0.2">
      <c r="A12" s="176"/>
      <c r="B12" s="176"/>
      <c r="C12" s="177"/>
      <c r="D12" s="177"/>
      <c r="E12" s="155"/>
      <c r="F12" s="155"/>
      <c r="M12" s="182" t="s">
        <v>60</v>
      </c>
      <c r="N12" s="182"/>
      <c r="O12" s="182"/>
      <c r="P12" s="182"/>
      <c r="Q12" s="182"/>
      <c r="R12" s="182"/>
      <c r="S12" s="183" t="e">
        <f>_xlfn.FLOOR.MATH(S11*4) / 4</f>
        <v>#VALUE!</v>
      </c>
      <c r="T12" s="183"/>
      <c r="V12" s="84"/>
      <c r="W12" s="88"/>
    </row>
    <row r="13" spans="1:23" ht="35.450000000000003" customHeight="1" x14ac:dyDescent="0.2">
      <c r="A13" s="89" t="str">
        <f>'TN-bezogene Stunden_und_SbB'!A18</f>
        <v xml:space="preserve">[prkontingentierung.gesamtaktuellesjahr] </v>
      </c>
      <c r="B13" s="54">
        <v>1</v>
      </c>
      <c r="C13" s="55" t="e">
        <f>'TN-bezogene Stunden_und_SbB'!C18</f>
        <v>#VALUE!</v>
      </c>
      <c r="D13" s="56">
        <v>0.7</v>
      </c>
      <c r="E13" s="90" t="e">
        <f>'TN-bezogene Stunden_und_SbB'!E18</f>
        <v>#VALUE!</v>
      </c>
      <c r="F13" s="91">
        <v>1.2</v>
      </c>
      <c r="G13" s="26"/>
      <c r="H13" s="92"/>
      <c r="I13" s="93"/>
      <c r="J13" s="26"/>
      <c r="M13" s="184" t="s">
        <v>61</v>
      </c>
      <c r="N13" s="184"/>
      <c r="O13" s="184"/>
      <c r="P13" s="184"/>
      <c r="Q13" s="184"/>
      <c r="R13" s="184"/>
      <c r="S13" s="185" t="e">
        <f>ROUND(S11-S12,2)</f>
        <v>#VALUE!</v>
      </c>
      <c r="T13" s="185"/>
      <c r="V13" s="84"/>
      <c r="W13" s="88"/>
    </row>
    <row r="14" spans="1:23" ht="23.1" customHeight="1" x14ac:dyDescent="0.2">
      <c r="G14" s="26"/>
      <c r="H14" s="26"/>
      <c r="I14" s="26"/>
      <c r="J14" s="26"/>
      <c r="U14" s="26"/>
      <c r="V14" s="94"/>
      <c r="W14" s="94"/>
    </row>
    <row r="15" spans="1:23" s="66" customFormat="1" ht="55.5" customHeight="1" x14ac:dyDescent="0.2">
      <c r="N15" s="95"/>
      <c r="O15" s="95"/>
      <c r="P15" s="95"/>
      <c r="Q15" s="95"/>
      <c r="R15" s="95"/>
      <c r="S15" s="19"/>
      <c r="T15" s="96"/>
      <c r="V15" s="67"/>
      <c r="W15" s="67"/>
    </row>
    <row r="16" spans="1:23" s="66" customFormat="1" ht="60" customHeight="1" x14ac:dyDescent="0.2">
      <c r="A16" s="97" t="s">
        <v>13</v>
      </c>
      <c r="B16" s="186" t="s">
        <v>32</v>
      </c>
      <c r="C16" s="186"/>
      <c r="D16" s="186" t="s">
        <v>33</v>
      </c>
      <c r="E16" s="186"/>
      <c r="F16" s="98" t="s">
        <v>34</v>
      </c>
      <c r="G16" s="99" t="s">
        <v>62</v>
      </c>
      <c r="H16" s="100" t="s">
        <v>63</v>
      </c>
      <c r="I16" s="99" t="s">
        <v>62</v>
      </c>
      <c r="J16" s="100" t="s">
        <v>64</v>
      </c>
      <c r="K16" s="99" t="s">
        <v>62</v>
      </c>
      <c r="L16" s="100" t="s">
        <v>65</v>
      </c>
      <c r="M16" s="99" t="s">
        <v>62</v>
      </c>
      <c r="N16" s="100" t="s">
        <v>66</v>
      </c>
      <c r="O16" s="99" t="s">
        <v>62</v>
      </c>
      <c r="P16" s="100" t="s">
        <v>67</v>
      </c>
      <c r="Q16" s="99" t="s">
        <v>62</v>
      </c>
      <c r="R16" s="100" t="s">
        <v>68</v>
      </c>
      <c r="S16" s="99" t="s">
        <v>62</v>
      </c>
      <c r="T16" s="100" t="s">
        <v>69</v>
      </c>
      <c r="U16" s="99" t="s">
        <v>62</v>
      </c>
      <c r="V16" s="100" t="s">
        <v>70</v>
      </c>
      <c r="W16" s="101" t="s">
        <v>71</v>
      </c>
    </row>
    <row r="17" spans="1:23" s="66" customFormat="1" ht="13.7" customHeight="1" x14ac:dyDescent="0.2">
      <c r="A17" s="102">
        <v>1</v>
      </c>
      <c r="B17" s="187">
        <v>2</v>
      </c>
      <c r="C17" s="187"/>
      <c r="D17" s="187">
        <v>3</v>
      </c>
      <c r="E17" s="187"/>
      <c r="F17" s="103">
        <v>4</v>
      </c>
      <c r="G17" s="104">
        <v>5</v>
      </c>
      <c r="H17" s="104">
        <v>6</v>
      </c>
      <c r="I17" s="104">
        <v>7</v>
      </c>
      <c r="J17" s="104">
        <v>8</v>
      </c>
      <c r="K17" s="104">
        <v>9</v>
      </c>
      <c r="L17" s="104">
        <v>10</v>
      </c>
      <c r="M17" s="104">
        <v>11</v>
      </c>
      <c r="N17" s="104">
        <v>12</v>
      </c>
      <c r="O17" s="104">
        <v>13</v>
      </c>
      <c r="P17" s="104">
        <v>14</v>
      </c>
      <c r="Q17" s="104">
        <v>15</v>
      </c>
      <c r="R17" s="104">
        <v>16</v>
      </c>
      <c r="S17" s="104">
        <v>17</v>
      </c>
      <c r="T17" s="104">
        <v>18</v>
      </c>
      <c r="U17" s="104">
        <v>19</v>
      </c>
      <c r="V17" s="104">
        <v>20</v>
      </c>
      <c r="W17" s="105">
        <v>21</v>
      </c>
    </row>
    <row r="18" spans="1:23" s="66" customFormat="1" ht="23.25" customHeight="1" x14ac:dyDescent="0.2">
      <c r="A18" s="106">
        <v>1</v>
      </c>
      <c r="B18" s="188" t="s">
        <v>72</v>
      </c>
      <c r="C18" s="188"/>
      <c r="D18" s="188" t="s">
        <v>73</v>
      </c>
      <c r="E18" s="188"/>
      <c r="F18" s="107" t="s">
        <v>74</v>
      </c>
      <c r="G18" s="108" t="s">
        <v>75</v>
      </c>
      <c r="H18" s="109">
        <v>5.63</v>
      </c>
      <c r="I18" s="108" t="s">
        <v>76</v>
      </c>
      <c r="J18" s="109">
        <v>6.43</v>
      </c>
      <c r="K18" s="108" t="s">
        <v>77</v>
      </c>
      <c r="L18" s="110">
        <v>7.5</v>
      </c>
      <c r="M18" s="108" t="s">
        <v>78</v>
      </c>
      <c r="N18" s="110">
        <v>9</v>
      </c>
      <c r="O18" s="108" t="s">
        <v>79</v>
      </c>
      <c r="P18" s="110">
        <v>11.25</v>
      </c>
      <c r="Q18" s="108" t="s">
        <v>80</v>
      </c>
      <c r="R18" s="110">
        <v>15</v>
      </c>
      <c r="S18" s="108" t="s">
        <v>81</v>
      </c>
      <c r="T18" s="110">
        <v>22.5</v>
      </c>
      <c r="U18" s="108" t="s">
        <v>82</v>
      </c>
      <c r="V18" s="111">
        <v>45</v>
      </c>
      <c r="W18" s="109" t="e">
        <f t="shared" ref="W18:W81" si="0">ROUND((G18*H18+I18*J18+K18*L18+M18*N18+O18*P18+Q18*R18+S18*T18+U18*V18)/60,2)</f>
        <v>#VALUE!</v>
      </c>
    </row>
    <row r="19" spans="1:23" s="66" customFormat="1" ht="23.25" customHeight="1" x14ac:dyDescent="0.2">
      <c r="A19" s="112">
        <v>2</v>
      </c>
      <c r="B19" s="189"/>
      <c r="C19" s="189"/>
      <c r="D19" s="189"/>
      <c r="E19" s="189"/>
      <c r="F19" s="113"/>
      <c r="G19" s="113"/>
      <c r="H19" s="109">
        <v>5.63</v>
      </c>
      <c r="I19" s="113"/>
      <c r="J19" s="109">
        <v>6.43</v>
      </c>
      <c r="K19" s="113"/>
      <c r="L19" s="110">
        <v>7.5</v>
      </c>
      <c r="M19" s="113"/>
      <c r="N19" s="110">
        <v>9</v>
      </c>
      <c r="O19" s="113"/>
      <c r="P19" s="110">
        <v>11.25</v>
      </c>
      <c r="Q19" s="113"/>
      <c r="R19" s="110">
        <v>15</v>
      </c>
      <c r="S19" s="113"/>
      <c r="T19" s="110">
        <v>22.5</v>
      </c>
      <c r="U19" s="113"/>
      <c r="V19" s="111">
        <v>45</v>
      </c>
      <c r="W19" s="109">
        <f t="shared" si="0"/>
        <v>0</v>
      </c>
    </row>
    <row r="20" spans="1:23" s="66" customFormat="1" ht="23.25" customHeight="1" x14ac:dyDescent="0.2">
      <c r="A20" s="112">
        <v>3</v>
      </c>
      <c r="B20" s="189"/>
      <c r="C20" s="189"/>
      <c r="D20" s="189"/>
      <c r="E20" s="189"/>
      <c r="F20" s="113"/>
      <c r="G20" s="113"/>
      <c r="H20" s="109">
        <v>5.63</v>
      </c>
      <c r="I20" s="113"/>
      <c r="J20" s="109">
        <v>6.43</v>
      </c>
      <c r="K20" s="113"/>
      <c r="L20" s="110">
        <v>7.5</v>
      </c>
      <c r="M20" s="113"/>
      <c r="N20" s="110">
        <v>9</v>
      </c>
      <c r="O20" s="113"/>
      <c r="P20" s="110">
        <v>11.25</v>
      </c>
      <c r="Q20" s="113"/>
      <c r="R20" s="110">
        <v>15</v>
      </c>
      <c r="S20" s="113"/>
      <c r="T20" s="110">
        <v>22.5</v>
      </c>
      <c r="U20" s="113"/>
      <c r="V20" s="111">
        <v>45</v>
      </c>
      <c r="W20" s="109">
        <f t="shared" si="0"/>
        <v>0</v>
      </c>
    </row>
    <row r="21" spans="1:23" s="66" customFormat="1" ht="23.25" customHeight="1" x14ac:dyDescent="0.2">
      <c r="A21" s="112">
        <v>4</v>
      </c>
      <c r="B21" s="189"/>
      <c r="C21" s="189"/>
      <c r="D21" s="189"/>
      <c r="E21" s="189"/>
      <c r="F21" s="113"/>
      <c r="G21" s="113"/>
      <c r="H21" s="109">
        <v>5.63</v>
      </c>
      <c r="I21" s="113"/>
      <c r="J21" s="109">
        <v>6.43</v>
      </c>
      <c r="K21" s="113"/>
      <c r="L21" s="110">
        <v>7.5</v>
      </c>
      <c r="M21" s="113"/>
      <c r="N21" s="110">
        <v>9</v>
      </c>
      <c r="O21" s="113"/>
      <c r="P21" s="110">
        <v>11.25</v>
      </c>
      <c r="Q21" s="113"/>
      <c r="R21" s="110">
        <v>15</v>
      </c>
      <c r="S21" s="113"/>
      <c r="T21" s="110">
        <v>22.5</v>
      </c>
      <c r="U21" s="113"/>
      <c r="V21" s="111">
        <v>45</v>
      </c>
      <c r="W21" s="109">
        <f t="shared" si="0"/>
        <v>0</v>
      </c>
    </row>
    <row r="22" spans="1:23" s="66" customFormat="1" ht="23.25" customHeight="1" x14ac:dyDescent="0.2">
      <c r="A22" s="112">
        <v>5</v>
      </c>
      <c r="B22" s="189"/>
      <c r="C22" s="189"/>
      <c r="D22" s="189"/>
      <c r="E22" s="189"/>
      <c r="F22" s="113"/>
      <c r="G22" s="113"/>
      <c r="H22" s="109">
        <v>5.63</v>
      </c>
      <c r="I22" s="113"/>
      <c r="J22" s="109">
        <v>6.43</v>
      </c>
      <c r="K22" s="113"/>
      <c r="L22" s="110">
        <v>7.5</v>
      </c>
      <c r="M22" s="113"/>
      <c r="N22" s="110">
        <v>9</v>
      </c>
      <c r="O22" s="113"/>
      <c r="P22" s="110">
        <v>11.25</v>
      </c>
      <c r="Q22" s="113"/>
      <c r="R22" s="110">
        <v>15</v>
      </c>
      <c r="S22" s="113"/>
      <c r="T22" s="110">
        <v>22.5</v>
      </c>
      <c r="U22" s="113"/>
      <c r="V22" s="111">
        <v>45</v>
      </c>
      <c r="W22" s="109">
        <f t="shared" si="0"/>
        <v>0</v>
      </c>
    </row>
    <row r="23" spans="1:23" s="66" customFormat="1" ht="23.25" customHeight="1" x14ac:dyDescent="0.2">
      <c r="A23" s="112">
        <v>6</v>
      </c>
      <c r="B23" s="189"/>
      <c r="C23" s="189"/>
      <c r="D23" s="189"/>
      <c r="E23" s="189"/>
      <c r="F23" s="113"/>
      <c r="G23" s="113"/>
      <c r="H23" s="109">
        <v>5.63</v>
      </c>
      <c r="I23" s="113"/>
      <c r="J23" s="109">
        <v>6.43</v>
      </c>
      <c r="K23" s="113"/>
      <c r="L23" s="110">
        <v>7.5</v>
      </c>
      <c r="M23" s="113"/>
      <c r="N23" s="110">
        <v>9</v>
      </c>
      <c r="O23" s="113"/>
      <c r="P23" s="110">
        <v>11.25</v>
      </c>
      <c r="Q23" s="113"/>
      <c r="R23" s="110">
        <v>15</v>
      </c>
      <c r="S23" s="113"/>
      <c r="T23" s="110">
        <v>22.5</v>
      </c>
      <c r="U23" s="113"/>
      <c r="V23" s="111">
        <v>45</v>
      </c>
      <c r="W23" s="109">
        <f t="shared" si="0"/>
        <v>0</v>
      </c>
    </row>
    <row r="24" spans="1:23" s="66" customFormat="1" ht="23.25" customHeight="1" x14ac:dyDescent="0.2">
      <c r="A24" s="112">
        <v>7</v>
      </c>
      <c r="B24" s="189"/>
      <c r="C24" s="189"/>
      <c r="D24" s="189"/>
      <c r="E24" s="189"/>
      <c r="F24" s="113"/>
      <c r="G24" s="113"/>
      <c r="H24" s="109">
        <v>5.63</v>
      </c>
      <c r="I24" s="113"/>
      <c r="J24" s="109">
        <v>6.43</v>
      </c>
      <c r="K24" s="113"/>
      <c r="L24" s="110">
        <v>7.5</v>
      </c>
      <c r="M24" s="113"/>
      <c r="N24" s="110">
        <v>9</v>
      </c>
      <c r="O24" s="113"/>
      <c r="P24" s="110">
        <v>11.25</v>
      </c>
      <c r="Q24" s="113"/>
      <c r="R24" s="110">
        <v>15</v>
      </c>
      <c r="S24" s="113"/>
      <c r="T24" s="110">
        <v>22.5</v>
      </c>
      <c r="U24" s="113"/>
      <c r="V24" s="111">
        <v>45</v>
      </c>
      <c r="W24" s="109">
        <f t="shared" si="0"/>
        <v>0</v>
      </c>
    </row>
    <row r="25" spans="1:23" s="66" customFormat="1" ht="23.25" customHeight="1" x14ac:dyDescent="0.2">
      <c r="A25" s="112">
        <v>8</v>
      </c>
      <c r="B25" s="189"/>
      <c r="C25" s="189"/>
      <c r="D25" s="189"/>
      <c r="E25" s="189"/>
      <c r="F25" s="113"/>
      <c r="G25" s="113"/>
      <c r="H25" s="109">
        <v>5.63</v>
      </c>
      <c r="I25" s="113"/>
      <c r="J25" s="109">
        <v>6.43</v>
      </c>
      <c r="K25" s="113"/>
      <c r="L25" s="110">
        <v>7.5</v>
      </c>
      <c r="M25" s="113"/>
      <c r="N25" s="110">
        <v>9</v>
      </c>
      <c r="O25" s="113"/>
      <c r="P25" s="110">
        <v>11.25</v>
      </c>
      <c r="Q25" s="113"/>
      <c r="R25" s="110">
        <v>15</v>
      </c>
      <c r="S25" s="113"/>
      <c r="T25" s="110">
        <v>22.5</v>
      </c>
      <c r="U25" s="113"/>
      <c r="V25" s="111">
        <v>45</v>
      </c>
      <c r="W25" s="109">
        <f t="shared" si="0"/>
        <v>0</v>
      </c>
    </row>
    <row r="26" spans="1:23" s="66" customFormat="1" ht="23.25" customHeight="1" x14ac:dyDescent="0.2">
      <c r="A26" s="112">
        <v>9</v>
      </c>
      <c r="B26" s="189"/>
      <c r="C26" s="189"/>
      <c r="D26" s="189"/>
      <c r="E26" s="189"/>
      <c r="F26" s="113"/>
      <c r="G26" s="113"/>
      <c r="H26" s="109">
        <v>5.63</v>
      </c>
      <c r="I26" s="113"/>
      <c r="J26" s="109">
        <v>6.43</v>
      </c>
      <c r="K26" s="113"/>
      <c r="L26" s="110">
        <v>7.5</v>
      </c>
      <c r="M26" s="113"/>
      <c r="N26" s="110">
        <v>9</v>
      </c>
      <c r="O26" s="113"/>
      <c r="P26" s="110">
        <v>11.25</v>
      </c>
      <c r="Q26" s="113"/>
      <c r="R26" s="110">
        <v>15</v>
      </c>
      <c r="S26" s="113"/>
      <c r="T26" s="110">
        <v>22.5</v>
      </c>
      <c r="U26" s="113"/>
      <c r="V26" s="111">
        <v>45</v>
      </c>
      <c r="W26" s="109">
        <f t="shared" si="0"/>
        <v>0</v>
      </c>
    </row>
    <row r="27" spans="1:23" s="66" customFormat="1" ht="23.25" customHeight="1" x14ac:dyDescent="0.2">
      <c r="A27" s="112">
        <v>10</v>
      </c>
      <c r="B27" s="189"/>
      <c r="C27" s="189"/>
      <c r="D27" s="189"/>
      <c r="E27" s="189"/>
      <c r="F27" s="113"/>
      <c r="G27" s="113"/>
      <c r="H27" s="109">
        <v>5.63</v>
      </c>
      <c r="I27" s="113"/>
      <c r="J27" s="109">
        <v>6.43</v>
      </c>
      <c r="K27" s="113"/>
      <c r="L27" s="110">
        <v>7.5</v>
      </c>
      <c r="M27" s="113"/>
      <c r="N27" s="110">
        <v>9</v>
      </c>
      <c r="O27" s="113"/>
      <c r="P27" s="110">
        <v>11.25</v>
      </c>
      <c r="Q27" s="113"/>
      <c r="R27" s="110">
        <v>15</v>
      </c>
      <c r="S27" s="113"/>
      <c r="T27" s="110">
        <v>22.5</v>
      </c>
      <c r="U27" s="113"/>
      <c r="V27" s="111">
        <v>45</v>
      </c>
      <c r="W27" s="109">
        <f t="shared" si="0"/>
        <v>0</v>
      </c>
    </row>
    <row r="28" spans="1:23" s="66" customFormat="1" ht="23.25" customHeight="1" x14ac:dyDescent="0.2">
      <c r="A28" s="112">
        <v>11</v>
      </c>
      <c r="B28" s="189"/>
      <c r="C28" s="189"/>
      <c r="D28" s="189"/>
      <c r="E28" s="189"/>
      <c r="F28" s="113"/>
      <c r="G28" s="113"/>
      <c r="H28" s="109">
        <v>5.63</v>
      </c>
      <c r="I28" s="113"/>
      <c r="J28" s="109">
        <v>6.43</v>
      </c>
      <c r="K28" s="113"/>
      <c r="L28" s="110">
        <v>7.5</v>
      </c>
      <c r="M28" s="113"/>
      <c r="N28" s="110">
        <v>9</v>
      </c>
      <c r="O28" s="113"/>
      <c r="P28" s="110">
        <v>11.25</v>
      </c>
      <c r="Q28" s="113"/>
      <c r="R28" s="110">
        <v>15</v>
      </c>
      <c r="S28" s="113"/>
      <c r="T28" s="110">
        <v>22.5</v>
      </c>
      <c r="U28" s="113"/>
      <c r="V28" s="111">
        <v>45</v>
      </c>
      <c r="W28" s="109">
        <f t="shared" si="0"/>
        <v>0</v>
      </c>
    </row>
    <row r="29" spans="1:23" s="66" customFormat="1" ht="23.25" customHeight="1" x14ac:dyDescent="0.2">
      <c r="A29" s="112">
        <v>12</v>
      </c>
      <c r="B29" s="189"/>
      <c r="C29" s="189"/>
      <c r="D29" s="189"/>
      <c r="E29" s="189"/>
      <c r="F29" s="113"/>
      <c r="G29" s="113"/>
      <c r="H29" s="109">
        <v>5.63</v>
      </c>
      <c r="I29" s="113"/>
      <c r="J29" s="109">
        <v>6.43</v>
      </c>
      <c r="K29" s="113"/>
      <c r="L29" s="110">
        <v>7.5</v>
      </c>
      <c r="M29" s="113"/>
      <c r="N29" s="110">
        <v>9</v>
      </c>
      <c r="O29" s="113"/>
      <c r="P29" s="110">
        <v>11.25</v>
      </c>
      <c r="Q29" s="113"/>
      <c r="R29" s="110">
        <v>15</v>
      </c>
      <c r="S29" s="113"/>
      <c r="T29" s="110">
        <v>22.5</v>
      </c>
      <c r="U29" s="113"/>
      <c r="V29" s="111">
        <v>45</v>
      </c>
      <c r="W29" s="109">
        <f t="shared" si="0"/>
        <v>0</v>
      </c>
    </row>
    <row r="30" spans="1:23" s="66" customFormat="1" ht="23.25" customHeight="1" x14ac:dyDescent="0.2">
      <c r="A30" s="112">
        <v>13</v>
      </c>
      <c r="B30" s="189"/>
      <c r="C30" s="189"/>
      <c r="D30" s="189"/>
      <c r="E30" s="189"/>
      <c r="F30" s="113"/>
      <c r="G30" s="113"/>
      <c r="H30" s="109">
        <v>5.63</v>
      </c>
      <c r="I30" s="113"/>
      <c r="J30" s="109">
        <v>6.43</v>
      </c>
      <c r="K30" s="113"/>
      <c r="L30" s="110">
        <v>7.5</v>
      </c>
      <c r="M30" s="113"/>
      <c r="N30" s="110">
        <v>9</v>
      </c>
      <c r="O30" s="113"/>
      <c r="P30" s="110">
        <v>11.25</v>
      </c>
      <c r="Q30" s="113"/>
      <c r="R30" s="110">
        <v>15</v>
      </c>
      <c r="S30" s="113"/>
      <c r="T30" s="110">
        <v>22.5</v>
      </c>
      <c r="U30" s="113"/>
      <c r="V30" s="111">
        <v>45</v>
      </c>
      <c r="W30" s="109">
        <f t="shared" si="0"/>
        <v>0</v>
      </c>
    </row>
    <row r="31" spans="1:23" s="66" customFormat="1" ht="23.25" customHeight="1" x14ac:dyDescent="0.2">
      <c r="A31" s="112">
        <v>14</v>
      </c>
      <c r="B31" s="189"/>
      <c r="C31" s="189"/>
      <c r="D31" s="189"/>
      <c r="E31" s="189"/>
      <c r="F31" s="113"/>
      <c r="G31" s="113"/>
      <c r="H31" s="109">
        <v>5.63</v>
      </c>
      <c r="I31" s="113"/>
      <c r="J31" s="109">
        <v>6.43</v>
      </c>
      <c r="K31" s="113"/>
      <c r="L31" s="110">
        <v>7.5</v>
      </c>
      <c r="M31" s="113"/>
      <c r="N31" s="110">
        <v>9</v>
      </c>
      <c r="O31" s="113"/>
      <c r="P31" s="110">
        <v>11.25</v>
      </c>
      <c r="Q31" s="113"/>
      <c r="R31" s="110">
        <v>15</v>
      </c>
      <c r="S31" s="113"/>
      <c r="T31" s="110">
        <v>22.5</v>
      </c>
      <c r="U31" s="113"/>
      <c r="V31" s="111">
        <v>45</v>
      </c>
      <c r="W31" s="109">
        <f t="shared" si="0"/>
        <v>0</v>
      </c>
    </row>
    <row r="32" spans="1:23" s="66" customFormat="1" ht="23.25" customHeight="1" x14ac:dyDescent="0.2">
      <c r="A32" s="112">
        <v>15</v>
      </c>
      <c r="B32" s="189"/>
      <c r="C32" s="189"/>
      <c r="D32" s="189"/>
      <c r="E32" s="189"/>
      <c r="F32" s="113"/>
      <c r="G32" s="113"/>
      <c r="H32" s="109">
        <v>5.63</v>
      </c>
      <c r="I32" s="113"/>
      <c r="J32" s="109">
        <v>6.43</v>
      </c>
      <c r="K32" s="113"/>
      <c r="L32" s="110">
        <v>7.5</v>
      </c>
      <c r="M32" s="113"/>
      <c r="N32" s="110">
        <v>9</v>
      </c>
      <c r="O32" s="113"/>
      <c r="P32" s="110">
        <v>11.25</v>
      </c>
      <c r="Q32" s="113"/>
      <c r="R32" s="110">
        <v>15</v>
      </c>
      <c r="S32" s="113"/>
      <c r="T32" s="110">
        <v>22.5</v>
      </c>
      <c r="U32" s="113"/>
      <c r="V32" s="111">
        <v>45</v>
      </c>
      <c r="W32" s="109">
        <f t="shared" si="0"/>
        <v>0</v>
      </c>
    </row>
    <row r="33" spans="1:23" s="66" customFormat="1" ht="23.25" customHeight="1" x14ac:dyDescent="0.2">
      <c r="A33" s="112">
        <v>16</v>
      </c>
      <c r="B33" s="189"/>
      <c r="C33" s="189"/>
      <c r="D33" s="189"/>
      <c r="E33" s="189"/>
      <c r="F33" s="113"/>
      <c r="G33" s="113"/>
      <c r="H33" s="109">
        <v>5.63</v>
      </c>
      <c r="I33" s="113"/>
      <c r="J33" s="109">
        <v>6.43</v>
      </c>
      <c r="K33" s="113"/>
      <c r="L33" s="110">
        <v>7.5</v>
      </c>
      <c r="M33" s="113"/>
      <c r="N33" s="110">
        <v>9</v>
      </c>
      <c r="O33" s="113"/>
      <c r="P33" s="110">
        <v>11.25</v>
      </c>
      <c r="Q33" s="113"/>
      <c r="R33" s="110">
        <v>15</v>
      </c>
      <c r="S33" s="113"/>
      <c r="T33" s="110">
        <v>22.5</v>
      </c>
      <c r="U33" s="113"/>
      <c r="V33" s="111">
        <v>45</v>
      </c>
      <c r="W33" s="109">
        <f t="shared" si="0"/>
        <v>0</v>
      </c>
    </row>
    <row r="34" spans="1:23" s="66" customFormat="1" ht="23.25" customHeight="1" x14ac:dyDescent="0.2">
      <c r="A34" s="112">
        <v>17</v>
      </c>
      <c r="B34" s="189"/>
      <c r="C34" s="189"/>
      <c r="D34" s="189"/>
      <c r="E34" s="189"/>
      <c r="F34" s="113"/>
      <c r="G34" s="113"/>
      <c r="H34" s="109">
        <v>5.63</v>
      </c>
      <c r="I34" s="113"/>
      <c r="J34" s="109">
        <v>6.43</v>
      </c>
      <c r="K34" s="113"/>
      <c r="L34" s="110">
        <v>7.5</v>
      </c>
      <c r="M34" s="113"/>
      <c r="N34" s="110">
        <v>9</v>
      </c>
      <c r="O34" s="113"/>
      <c r="P34" s="110">
        <v>11.25</v>
      </c>
      <c r="Q34" s="113"/>
      <c r="R34" s="110">
        <v>15</v>
      </c>
      <c r="S34" s="113"/>
      <c r="T34" s="110">
        <v>22.5</v>
      </c>
      <c r="U34" s="113"/>
      <c r="V34" s="111">
        <v>45</v>
      </c>
      <c r="W34" s="109">
        <f t="shared" si="0"/>
        <v>0</v>
      </c>
    </row>
    <row r="35" spans="1:23" s="66" customFormat="1" ht="23.25" customHeight="1" x14ac:dyDescent="0.2">
      <c r="A35" s="112">
        <v>18</v>
      </c>
      <c r="B35" s="189"/>
      <c r="C35" s="189"/>
      <c r="D35" s="189"/>
      <c r="E35" s="189"/>
      <c r="F35" s="113"/>
      <c r="G35" s="113"/>
      <c r="H35" s="109">
        <v>5.63</v>
      </c>
      <c r="I35" s="113"/>
      <c r="J35" s="109">
        <v>6.43</v>
      </c>
      <c r="K35" s="113"/>
      <c r="L35" s="110">
        <v>7.5</v>
      </c>
      <c r="M35" s="113"/>
      <c r="N35" s="110">
        <v>9</v>
      </c>
      <c r="O35" s="113"/>
      <c r="P35" s="110">
        <v>11.25</v>
      </c>
      <c r="Q35" s="113"/>
      <c r="R35" s="110">
        <v>15</v>
      </c>
      <c r="S35" s="113"/>
      <c r="T35" s="110">
        <v>22.5</v>
      </c>
      <c r="U35" s="113"/>
      <c r="V35" s="111">
        <v>45</v>
      </c>
      <c r="W35" s="109">
        <f t="shared" si="0"/>
        <v>0</v>
      </c>
    </row>
    <row r="36" spans="1:23" s="66" customFormat="1" ht="23.25" customHeight="1" x14ac:dyDescent="0.2">
      <c r="A36" s="112">
        <v>19</v>
      </c>
      <c r="B36" s="189"/>
      <c r="C36" s="189"/>
      <c r="D36" s="189"/>
      <c r="E36" s="189"/>
      <c r="F36" s="113"/>
      <c r="G36" s="113"/>
      <c r="H36" s="109">
        <v>5.63</v>
      </c>
      <c r="I36" s="113"/>
      <c r="J36" s="109">
        <v>6.43</v>
      </c>
      <c r="K36" s="113"/>
      <c r="L36" s="110">
        <v>7.5</v>
      </c>
      <c r="M36" s="113"/>
      <c r="N36" s="110">
        <v>9</v>
      </c>
      <c r="O36" s="113"/>
      <c r="P36" s="110">
        <v>11.25</v>
      </c>
      <c r="Q36" s="113"/>
      <c r="R36" s="110">
        <v>15</v>
      </c>
      <c r="S36" s="113"/>
      <c r="T36" s="110">
        <v>22.5</v>
      </c>
      <c r="U36" s="113"/>
      <c r="V36" s="111">
        <v>45</v>
      </c>
      <c r="W36" s="109">
        <f t="shared" si="0"/>
        <v>0</v>
      </c>
    </row>
    <row r="37" spans="1:23" s="66" customFormat="1" ht="23.25" customHeight="1" x14ac:dyDescent="0.2">
      <c r="A37" s="112">
        <v>20</v>
      </c>
      <c r="B37" s="189"/>
      <c r="C37" s="189"/>
      <c r="D37" s="189"/>
      <c r="E37" s="189"/>
      <c r="F37" s="113"/>
      <c r="G37" s="113"/>
      <c r="H37" s="109">
        <v>5.63</v>
      </c>
      <c r="I37" s="113"/>
      <c r="J37" s="109">
        <v>6.43</v>
      </c>
      <c r="K37" s="113"/>
      <c r="L37" s="110">
        <v>7.5</v>
      </c>
      <c r="M37" s="113"/>
      <c r="N37" s="110">
        <v>9</v>
      </c>
      <c r="O37" s="113"/>
      <c r="P37" s="110">
        <v>11.25</v>
      </c>
      <c r="Q37" s="113"/>
      <c r="R37" s="110">
        <v>15</v>
      </c>
      <c r="S37" s="113"/>
      <c r="T37" s="110">
        <v>22.5</v>
      </c>
      <c r="U37" s="113"/>
      <c r="V37" s="111">
        <v>45</v>
      </c>
      <c r="W37" s="109">
        <f t="shared" si="0"/>
        <v>0</v>
      </c>
    </row>
    <row r="38" spans="1:23" s="66" customFormat="1" ht="23.25" customHeight="1" x14ac:dyDescent="0.2">
      <c r="A38" s="112">
        <v>21</v>
      </c>
      <c r="B38" s="189"/>
      <c r="C38" s="189"/>
      <c r="D38" s="189"/>
      <c r="E38" s="189"/>
      <c r="F38" s="113"/>
      <c r="G38" s="113"/>
      <c r="H38" s="109">
        <v>5.63</v>
      </c>
      <c r="I38" s="113"/>
      <c r="J38" s="109">
        <v>6.43</v>
      </c>
      <c r="K38" s="113"/>
      <c r="L38" s="110">
        <v>7.5</v>
      </c>
      <c r="M38" s="113"/>
      <c r="N38" s="110">
        <v>9</v>
      </c>
      <c r="O38" s="113"/>
      <c r="P38" s="110">
        <v>11.25</v>
      </c>
      <c r="Q38" s="113"/>
      <c r="R38" s="110">
        <v>15</v>
      </c>
      <c r="S38" s="113"/>
      <c r="T38" s="110">
        <v>22.5</v>
      </c>
      <c r="U38" s="113"/>
      <c r="V38" s="111">
        <v>45</v>
      </c>
      <c r="W38" s="109">
        <f t="shared" si="0"/>
        <v>0</v>
      </c>
    </row>
    <row r="39" spans="1:23" s="66" customFormat="1" ht="23.25" customHeight="1" x14ac:dyDescent="0.2">
      <c r="A39" s="112">
        <v>22</v>
      </c>
      <c r="B39" s="189"/>
      <c r="C39" s="189"/>
      <c r="D39" s="189"/>
      <c r="E39" s="189"/>
      <c r="F39" s="113"/>
      <c r="G39" s="113"/>
      <c r="H39" s="109">
        <v>5.63</v>
      </c>
      <c r="I39" s="113"/>
      <c r="J39" s="109">
        <v>6.43</v>
      </c>
      <c r="K39" s="113"/>
      <c r="L39" s="110">
        <v>7.5</v>
      </c>
      <c r="M39" s="113"/>
      <c r="N39" s="110">
        <v>9</v>
      </c>
      <c r="O39" s="113"/>
      <c r="P39" s="110">
        <v>11.25</v>
      </c>
      <c r="Q39" s="113"/>
      <c r="R39" s="110">
        <v>15</v>
      </c>
      <c r="S39" s="113"/>
      <c r="T39" s="110">
        <v>22.5</v>
      </c>
      <c r="U39" s="113"/>
      <c r="V39" s="111">
        <v>45</v>
      </c>
      <c r="W39" s="109">
        <f t="shared" si="0"/>
        <v>0</v>
      </c>
    </row>
    <row r="40" spans="1:23" s="66" customFormat="1" ht="23.25" customHeight="1" x14ac:dyDescent="0.2">
      <c r="A40" s="112">
        <v>23</v>
      </c>
      <c r="B40" s="189"/>
      <c r="C40" s="189"/>
      <c r="D40" s="189"/>
      <c r="E40" s="189"/>
      <c r="F40" s="113"/>
      <c r="G40" s="113"/>
      <c r="H40" s="109">
        <v>5.63</v>
      </c>
      <c r="I40" s="113"/>
      <c r="J40" s="109">
        <v>6.43</v>
      </c>
      <c r="K40" s="113"/>
      <c r="L40" s="110">
        <v>7.5</v>
      </c>
      <c r="M40" s="113"/>
      <c r="N40" s="110">
        <v>9</v>
      </c>
      <c r="O40" s="113"/>
      <c r="P40" s="110">
        <v>11.25</v>
      </c>
      <c r="Q40" s="113"/>
      <c r="R40" s="110">
        <v>15</v>
      </c>
      <c r="S40" s="113"/>
      <c r="T40" s="110">
        <v>22.5</v>
      </c>
      <c r="U40" s="113"/>
      <c r="V40" s="111">
        <v>45</v>
      </c>
      <c r="W40" s="109">
        <f t="shared" si="0"/>
        <v>0</v>
      </c>
    </row>
    <row r="41" spans="1:23" s="66" customFormat="1" ht="23.25" customHeight="1" x14ac:dyDescent="0.2">
      <c r="A41" s="112">
        <v>24</v>
      </c>
      <c r="B41" s="189"/>
      <c r="C41" s="189"/>
      <c r="D41" s="189"/>
      <c r="E41" s="189"/>
      <c r="F41" s="113"/>
      <c r="G41" s="113"/>
      <c r="H41" s="109">
        <v>5.63</v>
      </c>
      <c r="I41" s="113"/>
      <c r="J41" s="109">
        <v>6.43</v>
      </c>
      <c r="K41" s="113"/>
      <c r="L41" s="110">
        <v>7.5</v>
      </c>
      <c r="M41" s="113"/>
      <c r="N41" s="110">
        <v>9</v>
      </c>
      <c r="O41" s="113"/>
      <c r="P41" s="110">
        <v>11.25</v>
      </c>
      <c r="Q41" s="113"/>
      <c r="R41" s="110">
        <v>15</v>
      </c>
      <c r="S41" s="113"/>
      <c r="T41" s="110">
        <v>22.5</v>
      </c>
      <c r="U41" s="113"/>
      <c r="V41" s="111">
        <v>45</v>
      </c>
      <c r="W41" s="109">
        <f t="shared" si="0"/>
        <v>0</v>
      </c>
    </row>
    <row r="42" spans="1:23" s="66" customFormat="1" ht="23.25" customHeight="1" x14ac:dyDescent="0.2">
      <c r="A42" s="112">
        <v>25</v>
      </c>
      <c r="B42" s="189"/>
      <c r="C42" s="189"/>
      <c r="D42" s="189"/>
      <c r="E42" s="189"/>
      <c r="F42" s="113"/>
      <c r="G42" s="113"/>
      <c r="H42" s="109">
        <v>5.63</v>
      </c>
      <c r="I42" s="113"/>
      <c r="J42" s="109">
        <v>6.43</v>
      </c>
      <c r="K42" s="113"/>
      <c r="L42" s="110">
        <v>7.5</v>
      </c>
      <c r="M42" s="113"/>
      <c r="N42" s="110">
        <v>9</v>
      </c>
      <c r="O42" s="113"/>
      <c r="P42" s="110">
        <v>11.25</v>
      </c>
      <c r="Q42" s="113"/>
      <c r="R42" s="110">
        <v>15</v>
      </c>
      <c r="S42" s="113"/>
      <c r="T42" s="110">
        <v>22.5</v>
      </c>
      <c r="U42" s="113"/>
      <c r="V42" s="111">
        <v>45</v>
      </c>
      <c r="W42" s="109">
        <f t="shared" si="0"/>
        <v>0</v>
      </c>
    </row>
    <row r="43" spans="1:23" s="66" customFormat="1" ht="23.25" customHeight="1" x14ac:dyDescent="0.2">
      <c r="A43" s="112">
        <v>26</v>
      </c>
      <c r="B43" s="189"/>
      <c r="C43" s="189"/>
      <c r="D43" s="189"/>
      <c r="E43" s="189"/>
      <c r="F43" s="113"/>
      <c r="G43" s="113"/>
      <c r="H43" s="109">
        <v>5.63</v>
      </c>
      <c r="I43" s="113"/>
      <c r="J43" s="109">
        <v>6.43</v>
      </c>
      <c r="K43" s="113"/>
      <c r="L43" s="110">
        <v>7.5</v>
      </c>
      <c r="M43" s="113"/>
      <c r="N43" s="110">
        <v>9</v>
      </c>
      <c r="O43" s="113"/>
      <c r="P43" s="110">
        <v>11.25</v>
      </c>
      <c r="Q43" s="113"/>
      <c r="R43" s="110">
        <v>15</v>
      </c>
      <c r="S43" s="113"/>
      <c r="T43" s="110">
        <v>22.5</v>
      </c>
      <c r="U43" s="113"/>
      <c r="V43" s="111">
        <v>45</v>
      </c>
      <c r="W43" s="109">
        <f t="shared" si="0"/>
        <v>0</v>
      </c>
    </row>
    <row r="44" spans="1:23" s="66" customFormat="1" ht="23.25" customHeight="1" x14ac:dyDescent="0.2">
      <c r="A44" s="112">
        <v>27</v>
      </c>
      <c r="B44" s="189"/>
      <c r="C44" s="189"/>
      <c r="D44" s="189"/>
      <c r="E44" s="189"/>
      <c r="F44" s="113"/>
      <c r="G44" s="113"/>
      <c r="H44" s="109">
        <v>5.63</v>
      </c>
      <c r="I44" s="113"/>
      <c r="J44" s="109">
        <v>6.43</v>
      </c>
      <c r="K44" s="113"/>
      <c r="L44" s="110">
        <v>7.5</v>
      </c>
      <c r="M44" s="113"/>
      <c r="N44" s="110">
        <v>9</v>
      </c>
      <c r="O44" s="113"/>
      <c r="P44" s="110">
        <v>11.25</v>
      </c>
      <c r="Q44" s="113"/>
      <c r="R44" s="110">
        <v>15</v>
      </c>
      <c r="S44" s="113"/>
      <c r="T44" s="110">
        <v>22.5</v>
      </c>
      <c r="U44" s="113"/>
      <c r="V44" s="111">
        <v>45</v>
      </c>
      <c r="W44" s="109">
        <f t="shared" si="0"/>
        <v>0</v>
      </c>
    </row>
    <row r="45" spans="1:23" s="66" customFormat="1" ht="23.25" customHeight="1" x14ac:dyDescent="0.2">
      <c r="A45" s="112">
        <v>28</v>
      </c>
      <c r="B45" s="189"/>
      <c r="C45" s="189"/>
      <c r="D45" s="189"/>
      <c r="E45" s="189"/>
      <c r="F45" s="113"/>
      <c r="G45" s="113"/>
      <c r="H45" s="109">
        <v>5.63</v>
      </c>
      <c r="I45" s="113"/>
      <c r="J45" s="109">
        <v>6.43</v>
      </c>
      <c r="K45" s="113"/>
      <c r="L45" s="110">
        <v>7.5</v>
      </c>
      <c r="M45" s="113"/>
      <c r="N45" s="110">
        <v>9</v>
      </c>
      <c r="O45" s="113"/>
      <c r="P45" s="110">
        <v>11.25</v>
      </c>
      <c r="Q45" s="113"/>
      <c r="R45" s="110">
        <v>15</v>
      </c>
      <c r="S45" s="113"/>
      <c r="T45" s="110">
        <v>22.5</v>
      </c>
      <c r="U45" s="113"/>
      <c r="V45" s="111">
        <v>45</v>
      </c>
      <c r="W45" s="109">
        <f t="shared" si="0"/>
        <v>0</v>
      </c>
    </row>
    <row r="46" spans="1:23" s="66" customFormat="1" ht="23.25" customHeight="1" x14ac:dyDescent="0.2">
      <c r="A46" s="112">
        <v>29</v>
      </c>
      <c r="B46" s="189"/>
      <c r="C46" s="189"/>
      <c r="D46" s="189"/>
      <c r="E46" s="189"/>
      <c r="F46" s="113"/>
      <c r="G46" s="113"/>
      <c r="H46" s="109">
        <v>5.63</v>
      </c>
      <c r="I46" s="113"/>
      <c r="J46" s="109">
        <v>6.43</v>
      </c>
      <c r="K46" s="113"/>
      <c r="L46" s="110">
        <v>7.5</v>
      </c>
      <c r="M46" s="113"/>
      <c r="N46" s="110">
        <v>9</v>
      </c>
      <c r="O46" s="113"/>
      <c r="P46" s="110">
        <v>11.25</v>
      </c>
      <c r="Q46" s="113"/>
      <c r="R46" s="110">
        <v>15</v>
      </c>
      <c r="S46" s="113"/>
      <c r="T46" s="110">
        <v>22.5</v>
      </c>
      <c r="U46" s="113"/>
      <c r="V46" s="111">
        <v>45</v>
      </c>
      <c r="W46" s="109">
        <f t="shared" si="0"/>
        <v>0</v>
      </c>
    </row>
    <row r="47" spans="1:23" s="66" customFormat="1" ht="23.25" customHeight="1" x14ac:dyDescent="0.2">
      <c r="A47" s="112">
        <v>30</v>
      </c>
      <c r="B47" s="189"/>
      <c r="C47" s="189"/>
      <c r="D47" s="189"/>
      <c r="E47" s="189"/>
      <c r="F47" s="113"/>
      <c r="G47" s="113"/>
      <c r="H47" s="109">
        <v>5.63</v>
      </c>
      <c r="I47" s="113"/>
      <c r="J47" s="109">
        <v>6.43</v>
      </c>
      <c r="K47" s="113"/>
      <c r="L47" s="110">
        <v>7.5</v>
      </c>
      <c r="M47" s="113"/>
      <c r="N47" s="110">
        <v>9</v>
      </c>
      <c r="O47" s="113"/>
      <c r="P47" s="110">
        <v>11.25</v>
      </c>
      <c r="Q47" s="113"/>
      <c r="R47" s="110">
        <v>15</v>
      </c>
      <c r="S47" s="113"/>
      <c r="T47" s="110">
        <v>22.5</v>
      </c>
      <c r="U47" s="113"/>
      <c r="V47" s="111">
        <v>45</v>
      </c>
      <c r="W47" s="109">
        <f t="shared" si="0"/>
        <v>0</v>
      </c>
    </row>
    <row r="48" spans="1:23" s="66" customFormat="1" ht="23.25" customHeight="1" x14ac:dyDescent="0.2">
      <c r="A48" s="112">
        <v>31</v>
      </c>
      <c r="B48" s="189"/>
      <c r="C48" s="189"/>
      <c r="D48" s="189"/>
      <c r="E48" s="189"/>
      <c r="F48" s="113"/>
      <c r="G48" s="113"/>
      <c r="H48" s="109">
        <v>5.63</v>
      </c>
      <c r="I48" s="113"/>
      <c r="J48" s="109">
        <v>6.43</v>
      </c>
      <c r="K48" s="113"/>
      <c r="L48" s="110">
        <v>7.5</v>
      </c>
      <c r="M48" s="113"/>
      <c r="N48" s="110">
        <v>9</v>
      </c>
      <c r="O48" s="113"/>
      <c r="P48" s="110">
        <v>11.25</v>
      </c>
      <c r="Q48" s="113"/>
      <c r="R48" s="110">
        <v>15</v>
      </c>
      <c r="S48" s="113"/>
      <c r="T48" s="110">
        <v>22.5</v>
      </c>
      <c r="U48" s="113"/>
      <c r="V48" s="111">
        <v>45</v>
      </c>
      <c r="W48" s="109">
        <f t="shared" si="0"/>
        <v>0</v>
      </c>
    </row>
    <row r="49" spans="1:23" s="66" customFormat="1" ht="23.25" customHeight="1" x14ac:dyDescent="0.2">
      <c r="A49" s="112">
        <v>32</v>
      </c>
      <c r="B49" s="189"/>
      <c r="C49" s="189"/>
      <c r="D49" s="189"/>
      <c r="E49" s="189"/>
      <c r="F49" s="113"/>
      <c r="G49" s="113"/>
      <c r="H49" s="109">
        <v>5.63</v>
      </c>
      <c r="I49" s="113"/>
      <c r="J49" s="109">
        <v>6.43</v>
      </c>
      <c r="K49" s="113"/>
      <c r="L49" s="110">
        <v>7.5</v>
      </c>
      <c r="M49" s="113"/>
      <c r="N49" s="110">
        <v>9</v>
      </c>
      <c r="O49" s="113"/>
      <c r="P49" s="110">
        <v>11.25</v>
      </c>
      <c r="Q49" s="113"/>
      <c r="R49" s="110">
        <v>15</v>
      </c>
      <c r="S49" s="113"/>
      <c r="T49" s="110">
        <v>22.5</v>
      </c>
      <c r="U49" s="113"/>
      <c r="V49" s="111">
        <v>45</v>
      </c>
      <c r="W49" s="109">
        <f t="shared" si="0"/>
        <v>0</v>
      </c>
    </row>
    <row r="50" spans="1:23" s="66" customFormat="1" ht="23.25" customHeight="1" x14ac:dyDescent="0.2">
      <c r="A50" s="112">
        <v>33</v>
      </c>
      <c r="B50" s="189"/>
      <c r="C50" s="189"/>
      <c r="D50" s="189"/>
      <c r="E50" s="189"/>
      <c r="F50" s="113"/>
      <c r="G50" s="113"/>
      <c r="H50" s="109">
        <v>5.63</v>
      </c>
      <c r="I50" s="113"/>
      <c r="J50" s="109">
        <v>6.43</v>
      </c>
      <c r="K50" s="113"/>
      <c r="L50" s="110">
        <v>7.5</v>
      </c>
      <c r="M50" s="113"/>
      <c r="N50" s="110">
        <v>9</v>
      </c>
      <c r="O50" s="113"/>
      <c r="P50" s="110">
        <v>11.25</v>
      </c>
      <c r="Q50" s="113"/>
      <c r="R50" s="110">
        <v>15</v>
      </c>
      <c r="S50" s="113"/>
      <c r="T50" s="110">
        <v>22.5</v>
      </c>
      <c r="U50" s="113"/>
      <c r="V50" s="111">
        <v>45</v>
      </c>
      <c r="W50" s="109">
        <f t="shared" si="0"/>
        <v>0</v>
      </c>
    </row>
    <row r="51" spans="1:23" s="66" customFormat="1" ht="23.25" customHeight="1" x14ac:dyDescent="0.2">
      <c r="A51" s="112">
        <v>34</v>
      </c>
      <c r="B51" s="189"/>
      <c r="C51" s="189"/>
      <c r="D51" s="189"/>
      <c r="E51" s="189"/>
      <c r="F51" s="113"/>
      <c r="G51" s="113"/>
      <c r="H51" s="109">
        <v>5.63</v>
      </c>
      <c r="I51" s="113"/>
      <c r="J51" s="109">
        <v>6.43</v>
      </c>
      <c r="K51" s="113"/>
      <c r="L51" s="110">
        <v>7.5</v>
      </c>
      <c r="M51" s="113"/>
      <c r="N51" s="110">
        <v>9</v>
      </c>
      <c r="O51" s="113"/>
      <c r="P51" s="110">
        <v>11.25</v>
      </c>
      <c r="Q51" s="113"/>
      <c r="R51" s="110">
        <v>15</v>
      </c>
      <c r="S51" s="113"/>
      <c r="T51" s="110">
        <v>22.5</v>
      </c>
      <c r="U51" s="113"/>
      <c r="V51" s="111">
        <v>45</v>
      </c>
      <c r="W51" s="109">
        <f t="shared" si="0"/>
        <v>0</v>
      </c>
    </row>
    <row r="52" spans="1:23" s="66" customFormat="1" ht="23.25" customHeight="1" x14ac:dyDescent="0.2">
      <c r="A52" s="112">
        <v>35</v>
      </c>
      <c r="B52" s="189"/>
      <c r="C52" s="189"/>
      <c r="D52" s="189"/>
      <c r="E52" s="189"/>
      <c r="F52" s="113"/>
      <c r="G52" s="113"/>
      <c r="H52" s="109">
        <v>5.63</v>
      </c>
      <c r="I52" s="113"/>
      <c r="J52" s="109">
        <v>6.43</v>
      </c>
      <c r="K52" s="113"/>
      <c r="L52" s="110">
        <v>7.5</v>
      </c>
      <c r="M52" s="113"/>
      <c r="N52" s="110">
        <v>9</v>
      </c>
      <c r="O52" s="113"/>
      <c r="P52" s="110">
        <v>11.25</v>
      </c>
      <c r="Q52" s="113"/>
      <c r="R52" s="110">
        <v>15</v>
      </c>
      <c r="S52" s="113"/>
      <c r="T52" s="110">
        <v>22.5</v>
      </c>
      <c r="U52" s="113"/>
      <c r="V52" s="111">
        <v>45</v>
      </c>
      <c r="W52" s="109">
        <f t="shared" si="0"/>
        <v>0</v>
      </c>
    </row>
    <row r="53" spans="1:23" s="66" customFormat="1" ht="23.25" customHeight="1" x14ac:dyDescent="0.2">
      <c r="A53" s="112">
        <v>36</v>
      </c>
      <c r="B53" s="189"/>
      <c r="C53" s="189"/>
      <c r="D53" s="189"/>
      <c r="E53" s="189"/>
      <c r="F53" s="113"/>
      <c r="G53" s="113"/>
      <c r="H53" s="109">
        <v>5.63</v>
      </c>
      <c r="I53" s="113"/>
      <c r="J53" s="109">
        <v>6.43</v>
      </c>
      <c r="K53" s="113"/>
      <c r="L53" s="110">
        <v>7.5</v>
      </c>
      <c r="M53" s="113"/>
      <c r="N53" s="110">
        <v>9</v>
      </c>
      <c r="O53" s="113"/>
      <c r="P53" s="110">
        <v>11.25</v>
      </c>
      <c r="Q53" s="113"/>
      <c r="R53" s="110">
        <v>15</v>
      </c>
      <c r="S53" s="113"/>
      <c r="T53" s="110">
        <v>22.5</v>
      </c>
      <c r="U53" s="113"/>
      <c r="V53" s="111">
        <v>45</v>
      </c>
      <c r="W53" s="109">
        <f t="shared" si="0"/>
        <v>0</v>
      </c>
    </row>
    <row r="54" spans="1:23" s="66" customFormat="1" ht="23.25" customHeight="1" x14ac:dyDescent="0.2">
      <c r="A54" s="112">
        <v>37</v>
      </c>
      <c r="B54" s="189"/>
      <c r="C54" s="189"/>
      <c r="D54" s="189"/>
      <c r="E54" s="189"/>
      <c r="F54" s="113"/>
      <c r="G54" s="113"/>
      <c r="H54" s="109">
        <v>5.63</v>
      </c>
      <c r="I54" s="113"/>
      <c r="J54" s="109">
        <v>6.43</v>
      </c>
      <c r="K54" s="113"/>
      <c r="L54" s="110">
        <v>7.5</v>
      </c>
      <c r="M54" s="113"/>
      <c r="N54" s="110">
        <v>9</v>
      </c>
      <c r="O54" s="113"/>
      <c r="P54" s="110">
        <v>11.25</v>
      </c>
      <c r="Q54" s="113"/>
      <c r="R54" s="110">
        <v>15</v>
      </c>
      <c r="S54" s="113"/>
      <c r="T54" s="110">
        <v>22.5</v>
      </c>
      <c r="U54" s="113"/>
      <c r="V54" s="111">
        <v>45</v>
      </c>
      <c r="W54" s="109">
        <f t="shared" si="0"/>
        <v>0</v>
      </c>
    </row>
    <row r="55" spans="1:23" s="66" customFormat="1" ht="23.25" customHeight="1" x14ac:dyDescent="0.2">
      <c r="A55" s="112">
        <v>38</v>
      </c>
      <c r="B55" s="189"/>
      <c r="C55" s="189"/>
      <c r="D55" s="189"/>
      <c r="E55" s="189"/>
      <c r="F55" s="113"/>
      <c r="G55" s="113"/>
      <c r="H55" s="109">
        <v>5.63</v>
      </c>
      <c r="I55" s="113"/>
      <c r="J55" s="109">
        <v>6.43</v>
      </c>
      <c r="K55" s="113"/>
      <c r="L55" s="110">
        <v>7.5</v>
      </c>
      <c r="M55" s="113"/>
      <c r="N55" s="110">
        <v>9</v>
      </c>
      <c r="O55" s="113"/>
      <c r="P55" s="110">
        <v>11.25</v>
      </c>
      <c r="Q55" s="113"/>
      <c r="R55" s="110">
        <v>15</v>
      </c>
      <c r="S55" s="113"/>
      <c r="T55" s="110">
        <v>22.5</v>
      </c>
      <c r="U55" s="113"/>
      <c r="V55" s="111">
        <v>45</v>
      </c>
      <c r="W55" s="109">
        <f t="shared" si="0"/>
        <v>0</v>
      </c>
    </row>
    <row r="56" spans="1:23" s="66" customFormat="1" ht="23.25" customHeight="1" x14ac:dyDescent="0.2">
      <c r="A56" s="112">
        <v>39</v>
      </c>
      <c r="B56" s="189"/>
      <c r="C56" s="189"/>
      <c r="D56" s="189"/>
      <c r="E56" s="189"/>
      <c r="F56" s="113"/>
      <c r="G56" s="113"/>
      <c r="H56" s="109">
        <v>5.63</v>
      </c>
      <c r="I56" s="113"/>
      <c r="J56" s="109">
        <v>6.43</v>
      </c>
      <c r="K56" s="113"/>
      <c r="L56" s="110">
        <v>7.5</v>
      </c>
      <c r="M56" s="113"/>
      <c r="N56" s="110">
        <v>9</v>
      </c>
      <c r="O56" s="113"/>
      <c r="P56" s="110">
        <v>11.25</v>
      </c>
      <c r="Q56" s="113"/>
      <c r="R56" s="110">
        <v>15</v>
      </c>
      <c r="S56" s="113"/>
      <c r="T56" s="110">
        <v>22.5</v>
      </c>
      <c r="U56" s="113"/>
      <c r="V56" s="111">
        <v>45</v>
      </c>
      <c r="W56" s="109">
        <f t="shared" si="0"/>
        <v>0</v>
      </c>
    </row>
    <row r="57" spans="1:23" s="66" customFormat="1" ht="23.25" customHeight="1" x14ac:dyDescent="0.2">
      <c r="A57" s="112">
        <v>40</v>
      </c>
      <c r="B57" s="189"/>
      <c r="C57" s="189"/>
      <c r="D57" s="189"/>
      <c r="E57" s="189"/>
      <c r="F57" s="113"/>
      <c r="G57" s="113"/>
      <c r="H57" s="109">
        <v>5.63</v>
      </c>
      <c r="I57" s="113"/>
      <c r="J57" s="109">
        <v>6.43</v>
      </c>
      <c r="K57" s="113"/>
      <c r="L57" s="110">
        <v>7.5</v>
      </c>
      <c r="M57" s="113"/>
      <c r="N57" s="110">
        <v>9</v>
      </c>
      <c r="O57" s="113"/>
      <c r="P57" s="110">
        <v>11.25</v>
      </c>
      <c r="Q57" s="113"/>
      <c r="R57" s="110">
        <v>15</v>
      </c>
      <c r="S57" s="113"/>
      <c r="T57" s="110">
        <v>22.5</v>
      </c>
      <c r="U57" s="113"/>
      <c r="V57" s="111">
        <v>45</v>
      </c>
      <c r="W57" s="109">
        <f t="shared" si="0"/>
        <v>0</v>
      </c>
    </row>
    <row r="58" spans="1:23" s="66" customFormat="1" ht="23.25" customHeight="1" x14ac:dyDescent="0.2">
      <c r="A58" s="112">
        <v>41</v>
      </c>
      <c r="B58" s="189"/>
      <c r="C58" s="189"/>
      <c r="D58" s="189"/>
      <c r="E58" s="189"/>
      <c r="F58" s="113"/>
      <c r="G58" s="113"/>
      <c r="H58" s="109">
        <v>5.63</v>
      </c>
      <c r="I58" s="113"/>
      <c r="J58" s="109">
        <v>6.43</v>
      </c>
      <c r="K58" s="113"/>
      <c r="L58" s="110">
        <v>7.5</v>
      </c>
      <c r="M58" s="113"/>
      <c r="N58" s="110">
        <v>9</v>
      </c>
      <c r="O58" s="113"/>
      <c r="P58" s="110">
        <v>11.25</v>
      </c>
      <c r="Q58" s="113"/>
      <c r="R58" s="110">
        <v>15</v>
      </c>
      <c r="S58" s="113"/>
      <c r="T58" s="110">
        <v>22.5</v>
      </c>
      <c r="U58" s="113"/>
      <c r="V58" s="111">
        <v>45</v>
      </c>
      <c r="W58" s="109">
        <f t="shared" si="0"/>
        <v>0</v>
      </c>
    </row>
    <row r="59" spans="1:23" s="66" customFormat="1" ht="23.25" customHeight="1" x14ac:dyDescent="0.2">
      <c r="A59" s="112">
        <v>42</v>
      </c>
      <c r="B59" s="189"/>
      <c r="C59" s="189"/>
      <c r="D59" s="189"/>
      <c r="E59" s="189"/>
      <c r="F59" s="113"/>
      <c r="G59" s="113"/>
      <c r="H59" s="109">
        <v>5.63</v>
      </c>
      <c r="I59" s="113"/>
      <c r="J59" s="109">
        <v>6.43</v>
      </c>
      <c r="K59" s="113"/>
      <c r="L59" s="110">
        <v>7.5</v>
      </c>
      <c r="M59" s="113"/>
      <c r="N59" s="110">
        <v>9</v>
      </c>
      <c r="O59" s="113"/>
      <c r="P59" s="110">
        <v>11.25</v>
      </c>
      <c r="Q59" s="113"/>
      <c r="R59" s="110">
        <v>15</v>
      </c>
      <c r="S59" s="113"/>
      <c r="T59" s="110">
        <v>22.5</v>
      </c>
      <c r="U59" s="113"/>
      <c r="V59" s="111">
        <v>45</v>
      </c>
      <c r="W59" s="109">
        <f t="shared" si="0"/>
        <v>0</v>
      </c>
    </row>
    <row r="60" spans="1:23" s="66" customFormat="1" ht="23.25" customHeight="1" x14ac:dyDescent="0.2">
      <c r="A60" s="112">
        <v>43</v>
      </c>
      <c r="B60" s="189"/>
      <c r="C60" s="189"/>
      <c r="D60" s="189"/>
      <c r="E60" s="189"/>
      <c r="F60" s="113"/>
      <c r="G60" s="113"/>
      <c r="H60" s="109">
        <v>5.63</v>
      </c>
      <c r="I60" s="113"/>
      <c r="J60" s="109">
        <v>6.43</v>
      </c>
      <c r="K60" s="113"/>
      <c r="L60" s="110">
        <v>7.5</v>
      </c>
      <c r="M60" s="113"/>
      <c r="N60" s="110">
        <v>9</v>
      </c>
      <c r="O60" s="113"/>
      <c r="P60" s="110">
        <v>11.25</v>
      </c>
      <c r="Q60" s="113"/>
      <c r="R60" s="110">
        <v>15</v>
      </c>
      <c r="S60" s="113"/>
      <c r="T60" s="110">
        <v>22.5</v>
      </c>
      <c r="U60" s="113"/>
      <c r="V60" s="111">
        <v>45</v>
      </c>
      <c r="W60" s="109">
        <f t="shared" si="0"/>
        <v>0</v>
      </c>
    </row>
    <row r="61" spans="1:23" s="66" customFormat="1" ht="23.25" customHeight="1" x14ac:dyDescent="0.2">
      <c r="A61" s="112">
        <v>44</v>
      </c>
      <c r="B61" s="189"/>
      <c r="C61" s="189"/>
      <c r="D61" s="189"/>
      <c r="E61" s="189"/>
      <c r="F61" s="113"/>
      <c r="G61" s="113"/>
      <c r="H61" s="109">
        <v>5.63</v>
      </c>
      <c r="I61" s="113"/>
      <c r="J61" s="109">
        <v>6.43</v>
      </c>
      <c r="K61" s="113"/>
      <c r="L61" s="110">
        <v>7.5</v>
      </c>
      <c r="M61" s="113"/>
      <c r="N61" s="110">
        <v>9</v>
      </c>
      <c r="O61" s="113"/>
      <c r="P61" s="110">
        <v>11.25</v>
      </c>
      <c r="Q61" s="113"/>
      <c r="R61" s="110">
        <v>15</v>
      </c>
      <c r="S61" s="113"/>
      <c r="T61" s="110">
        <v>22.5</v>
      </c>
      <c r="U61" s="113"/>
      <c r="V61" s="111">
        <v>45</v>
      </c>
      <c r="W61" s="109">
        <f t="shared" si="0"/>
        <v>0</v>
      </c>
    </row>
    <row r="62" spans="1:23" s="66" customFormat="1" ht="23.25" customHeight="1" x14ac:dyDescent="0.2">
      <c r="A62" s="112">
        <v>45</v>
      </c>
      <c r="B62" s="189"/>
      <c r="C62" s="189"/>
      <c r="D62" s="189"/>
      <c r="E62" s="189"/>
      <c r="F62" s="113"/>
      <c r="G62" s="113"/>
      <c r="H62" s="109">
        <v>5.63</v>
      </c>
      <c r="I62" s="113"/>
      <c r="J62" s="109">
        <v>6.43</v>
      </c>
      <c r="K62" s="113"/>
      <c r="L62" s="110">
        <v>7.5</v>
      </c>
      <c r="M62" s="113"/>
      <c r="N62" s="110">
        <v>9</v>
      </c>
      <c r="O62" s="113"/>
      <c r="P62" s="110">
        <v>11.25</v>
      </c>
      <c r="Q62" s="113"/>
      <c r="R62" s="110">
        <v>15</v>
      </c>
      <c r="S62" s="113"/>
      <c r="T62" s="110">
        <v>22.5</v>
      </c>
      <c r="U62" s="113"/>
      <c r="V62" s="111">
        <v>45</v>
      </c>
      <c r="W62" s="109">
        <f t="shared" si="0"/>
        <v>0</v>
      </c>
    </row>
    <row r="63" spans="1:23" s="66" customFormat="1" ht="23.25" customHeight="1" x14ac:dyDescent="0.2">
      <c r="A63" s="112">
        <v>46</v>
      </c>
      <c r="B63" s="189"/>
      <c r="C63" s="189"/>
      <c r="D63" s="189"/>
      <c r="E63" s="189"/>
      <c r="F63" s="113"/>
      <c r="G63" s="113"/>
      <c r="H63" s="109">
        <v>5.63</v>
      </c>
      <c r="I63" s="113"/>
      <c r="J63" s="109">
        <v>6.43</v>
      </c>
      <c r="K63" s="113"/>
      <c r="L63" s="110">
        <v>7.5</v>
      </c>
      <c r="M63" s="113"/>
      <c r="N63" s="110">
        <v>9</v>
      </c>
      <c r="O63" s="113"/>
      <c r="P63" s="110">
        <v>11.25</v>
      </c>
      <c r="Q63" s="113"/>
      <c r="R63" s="110">
        <v>15</v>
      </c>
      <c r="S63" s="113"/>
      <c r="T63" s="110">
        <v>22.5</v>
      </c>
      <c r="U63" s="113"/>
      <c r="V63" s="111">
        <v>45</v>
      </c>
      <c r="W63" s="109">
        <f t="shared" si="0"/>
        <v>0</v>
      </c>
    </row>
    <row r="64" spans="1:23" s="66" customFormat="1" ht="23.25" customHeight="1" x14ac:dyDescent="0.2">
      <c r="A64" s="112">
        <v>47</v>
      </c>
      <c r="B64" s="189"/>
      <c r="C64" s="189"/>
      <c r="D64" s="189"/>
      <c r="E64" s="189"/>
      <c r="F64" s="113"/>
      <c r="G64" s="113"/>
      <c r="H64" s="109">
        <v>5.63</v>
      </c>
      <c r="I64" s="113"/>
      <c r="J64" s="109">
        <v>6.43</v>
      </c>
      <c r="K64" s="113"/>
      <c r="L64" s="110">
        <v>7.5</v>
      </c>
      <c r="M64" s="113"/>
      <c r="N64" s="110">
        <v>9</v>
      </c>
      <c r="O64" s="113"/>
      <c r="P64" s="110">
        <v>11.25</v>
      </c>
      <c r="Q64" s="113"/>
      <c r="R64" s="110">
        <v>15</v>
      </c>
      <c r="S64" s="113"/>
      <c r="T64" s="110">
        <v>22.5</v>
      </c>
      <c r="U64" s="113"/>
      <c r="V64" s="111">
        <v>45</v>
      </c>
      <c r="W64" s="109">
        <f t="shared" si="0"/>
        <v>0</v>
      </c>
    </row>
    <row r="65" spans="1:23" s="66" customFormat="1" ht="23.25" customHeight="1" x14ac:dyDescent="0.2">
      <c r="A65" s="112">
        <v>48</v>
      </c>
      <c r="B65" s="189"/>
      <c r="C65" s="189"/>
      <c r="D65" s="189"/>
      <c r="E65" s="189"/>
      <c r="F65" s="113"/>
      <c r="G65" s="113"/>
      <c r="H65" s="109">
        <v>5.63</v>
      </c>
      <c r="I65" s="113"/>
      <c r="J65" s="109">
        <v>6.43</v>
      </c>
      <c r="K65" s="113"/>
      <c r="L65" s="110">
        <v>7.5</v>
      </c>
      <c r="M65" s="113"/>
      <c r="N65" s="110">
        <v>9</v>
      </c>
      <c r="O65" s="113"/>
      <c r="P65" s="110">
        <v>11.25</v>
      </c>
      <c r="Q65" s="113"/>
      <c r="R65" s="110">
        <v>15</v>
      </c>
      <c r="S65" s="113"/>
      <c r="T65" s="110">
        <v>22.5</v>
      </c>
      <c r="U65" s="113"/>
      <c r="V65" s="111">
        <v>45</v>
      </c>
      <c r="W65" s="109">
        <f t="shared" si="0"/>
        <v>0</v>
      </c>
    </row>
    <row r="66" spans="1:23" s="66" customFormat="1" ht="23.25" customHeight="1" x14ac:dyDescent="0.2">
      <c r="A66" s="112">
        <v>49</v>
      </c>
      <c r="B66" s="189"/>
      <c r="C66" s="189"/>
      <c r="D66" s="189"/>
      <c r="E66" s="189"/>
      <c r="F66" s="113"/>
      <c r="G66" s="113"/>
      <c r="H66" s="109">
        <v>5.63</v>
      </c>
      <c r="I66" s="113"/>
      <c r="J66" s="109">
        <v>6.43</v>
      </c>
      <c r="K66" s="113"/>
      <c r="L66" s="110">
        <v>7.5</v>
      </c>
      <c r="M66" s="113"/>
      <c r="N66" s="110">
        <v>9</v>
      </c>
      <c r="O66" s="113"/>
      <c r="P66" s="110">
        <v>11.25</v>
      </c>
      <c r="Q66" s="113"/>
      <c r="R66" s="110">
        <v>15</v>
      </c>
      <c r="S66" s="113"/>
      <c r="T66" s="110">
        <v>22.5</v>
      </c>
      <c r="U66" s="113"/>
      <c r="V66" s="111">
        <v>45</v>
      </c>
      <c r="W66" s="109">
        <f t="shared" si="0"/>
        <v>0</v>
      </c>
    </row>
    <row r="67" spans="1:23" s="66" customFormat="1" ht="23.25" customHeight="1" x14ac:dyDescent="0.2">
      <c r="A67" s="112">
        <v>50</v>
      </c>
      <c r="B67" s="189"/>
      <c r="C67" s="189"/>
      <c r="D67" s="189"/>
      <c r="E67" s="189"/>
      <c r="F67" s="113"/>
      <c r="G67" s="113"/>
      <c r="H67" s="109">
        <v>5.63</v>
      </c>
      <c r="I67" s="113"/>
      <c r="J67" s="109">
        <v>6.43</v>
      </c>
      <c r="K67" s="113"/>
      <c r="L67" s="110">
        <v>7.5</v>
      </c>
      <c r="M67" s="113"/>
      <c r="N67" s="110">
        <v>9</v>
      </c>
      <c r="O67" s="113"/>
      <c r="P67" s="110">
        <v>11.25</v>
      </c>
      <c r="Q67" s="113"/>
      <c r="R67" s="110">
        <v>15</v>
      </c>
      <c r="S67" s="113"/>
      <c r="T67" s="110">
        <v>22.5</v>
      </c>
      <c r="U67" s="113"/>
      <c r="V67" s="111">
        <v>45</v>
      </c>
      <c r="W67" s="109">
        <f t="shared" si="0"/>
        <v>0</v>
      </c>
    </row>
    <row r="68" spans="1:23" s="66" customFormat="1" ht="23.25" customHeight="1" x14ac:dyDescent="0.2">
      <c r="A68" s="112">
        <v>51</v>
      </c>
      <c r="B68" s="189"/>
      <c r="C68" s="189"/>
      <c r="D68" s="189"/>
      <c r="E68" s="189"/>
      <c r="F68" s="113"/>
      <c r="G68" s="113"/>
      <c r="H68" s="109">
        <v>5.63</v>
      </c>
      <c r="I68" s="113"/>
      <c r="J68" s="109">
        <v>6.43</v>
      </c>
      <c r="K68" s="113"/>
      <c r="L68" s="110">
        <v>7.5</v>
      </c>
      <c r="M68" s="113"/>
      <c r="N68" s="110">
        <v>9</v>
      </c>
      <c r="O68" s="113"/>
      <c r="P68" s="110">
        <v>11.25</v>
      </c>
      <c r="Q68" s="113"/>
      <c r="R68" s="110">
        <v>15</v>
      </c>
      <c r="S68" s="113"/>
      <c r="T68" s="110">
        <v>22.5</v>
      </c>
      <c r="U68" s="113"/>
      <c r="V68" s="111">
        <v>45</v>
      </c>
      <c r="W68" s="109">
        <f t="shared" si="0"/>
        <v>0</v>
      </c>
    </row>
    <row r="69" spans="1:23" s="66" customFormat="1" ht="23.25" customHeight="1" x14ac:dyDescent="0.2">
      <c r="A69" s="112">
        <v>52</v>
      </c>
      <c r="B69" s="189"/>
      <c r="C69" s="189"/>
      <c r="D69" s="189"/>
      <c r="E69" s="189"/>
      <c r="F69" s="113"/>
      <c r="G69" s="113"/>
      <c r="H69" s="109">
        <v>5.63</v>
      </c>
      <c r="I69" s="113"/>
      <c r="J69" s="109">
        <v>6.43</v>
      </c>
      <c r="K69" s="113"/>
      <c r="L69" s="110">
        <v>7.5</v>
      </c>
      <c r="M69" s="113"/>
      <c r="N69" s="110">
        <v>9</v>
      </c>
      <c r="O69" s="113"/>
      <c r="P69" s="110">
        <v>11.25</v>
      </c>
      <c r="Q69" s="113"/>
      <c r="R69" s="110">
        <v>15</v>
      </c>
      <c r="S69" s="113"/>
      <c r="T69" s="110">
        <v>22.5</v>
      </c>
      <c r="U69" s="113"/>
      <c r="V69" s="111">
        <v>45</v>
      </c>
      <c r="W69" s="109">
        <f t="shared" si="0"/>
        <v>0</v>
      </c>
    </row>
    <row r="70" spans="1:23" s="66" customFormat="1" ht="23.25" customHeight="1" x14ac:dyDescent="0.2">
      <c r="A70" s="112">
        <v>53</v>
      </c>
      <c r="B70" s="189"/>
      <c r="C70" s="189"/>
      <c r="D70" s="189"/>
      <c r="E70" s="189"/>
      <c r="F70" s="113"/>
      <c r="G70" s="113"/>
      <c r="H70" s="109">
        <v>5.63</v>
      </c>
      <c r="I70" s="113"/>
      <c r="J70" s="109">
        <v>6.43</v>
      </c>
      <c r="K70" s="113"/>
      <c r="L70" s="110">
        <v>7.5</v>
      </c>
      <c r="M70" s="113"/>
      <c r="N70" s="110">
        <v>9</v>
      </c>
      <c r="O70" s="113"/>
      <c r="P70" s="110">
        <v>11.25</v>
      </c>
      <c r="Q70" s="113"/>
      <c r="R70" s="110">
        <v>15</v>
      </c>
      <c r="S70" s="113"/>
      <c r="T70" s="110">
        <v>22.5</v>
      </c>
      <c r="U70" s="113"/>
      <c r="V70" s="111">
        <v>45</v>
      </c>
      <c r="W70" s="109">
        <f t="shared" si="0"/>
        <v>0</v>
      </c>
    </row>
    <row r="71" spans="1:23" s="66" customFormat="1" ht="23.25" customHeight="1" x14ac:dyDescent="0.2">
      <c r="A71" s="112">
        <v>54</v>
      </c>
      <c r="B71" s="189"/>
      <c r="C71" s="189"/>
      <c r="D71" s="189"/>
      <c r="E71" s="189"/>
      <c r="F71" s="113"/>
      <c r="G71" s="113"/>
      <c r="H71" s="109">
        <v>5.63</v>
      </c>
      <c r="I71" s="113"/>
      <c r="J71" s="109">
        <v>6.43</v>
      </c>
      <c r="K71" s="113"/>
      <c r="L71" s="110">
        <v>7.5</v>
      </c>
      <c r="M71" s="113"/>
      <c r="N71" s="110">
        <v>9</v>
      </c>
      <c r="O71" s="113"/>
      <c r="P71" s="110">
        <v>11.25</v>
      </c>
      <c r="Q71" s="113"/>
      <c r="R71" s="110">
        <v>15</v>
      </c>
      <c r="S71" s="113"/>
      <c r="T71" s="110">
        <v>22.5</v>
      </c>
      <c r="U71" s="113"/>
      <c r="V71" s="111">
        <v>45</v>
      </c>
      <c r="W71" s="109">
        <f t="shared" si="0"/>
        <v>0</v>
      </c>
    </row>
    <row r="72" spans="1:23" s="66" customFormat="1" ht="23.25" customHeight="1" x14ac:dyDescent="0.2">
      <c r="A72" s="112">
        <v>55</v>
      </c>
      <c r="B72" s="189"/>
      <c r="C72" s="189"/>
      <c r="D72" s="189"/>
      <c r="E72" s="189"/>
      <c r="F72" s="113"/>
      <c r="G72" s="113"/>
      <c r="H72" s="109">
        <v>5.63</v>
      </c>
      <c r="I72" s="113"/>
      <c r="J72" s="109">
        <v>6.43</v>
      </c>
      <c r="K72" s="113"/>
      <c r="L72" s="110">
        <v>7.5</v>
      </c>
      <c r="M72" s="113"/>
      <c r="N72" s="110">
        <v>9</v>
      </c>
      <c r="O72" s="113"/>
      <c r="P72" s="110">
        <v>11.25</v>
      </c>
      <c r="Q72" s="113"/>
      <c r="R72" s="110">
        <v>15</v>
      </c>
      <c r="S72" s="113"/>
      <c r="T72" s="110">
        <v>22.5</v>
      </c>
      <c r="U72" s="113"/>
      <c r="V72" s="111">
        <v>45</v>
      </c>
      <c r="W72" s="109">
        <f t="shared" si="0"/>
        <v>0</v>
      </c>
    </row>
    <row r="73" spans="1:23" s="66" customFormat="1" ht="23.25" customHeight="1" x14ac:dyDescent="0.2">
      <c r="A73" s="112">
        <v>56</v>
      </c>
      <c r="B73" s="189"/>
      <c r="C73" s="189"/>
      <c r="D73" s="189"/>
      <c r="E73" s="189"/>
      <c r="F73" s="113"/>
      <c r="G73" s="113"/>
      <c r="H73" s="109">
        <v>5.63</v>
      </c>
      <c r="I73" s="113"/>
      <c r="J73" s="109">
        <v>6.43</v>
      </c>
      <c r="K73" s="113"/>
      <c r="L73" s="110">
        <v>7.5</v>
      </c>
      <c r="M73" s="113"/>
      <c r="N73" s="110">
        <v>9</v>
      </c>
      <c r="O73" s="113"/>
      <c r="P73" s="110">
        <v>11.25</v>
      </c>
      <c r="Q73" s="113"/>
      <c r="R73" s="110">
        <v>15</v>
      </c>
      <c r="S73" s="113"/>
      <c r="T73" s="110">
        <v>22.5</v>
      </c>
      <c r="U73" s="113"/>
      <c r="V73" s="111">
        <v>45</v>
      </c>
      <c r="W73" s="109">
        <f t="shared" si="0"/>
        <v>0</v>
      </c>
    </row>
    <row r="74" spans="1:23" s="66" customFormat="1" ht="23.25" customHeight="1" x14ac:dyDescent="0.2">
      <c r="A74" s="112">
        <v>57</v>
      </c>
      <c r="B74" s="189"/>
      <c r="C74" s="189"/>
      <c r="D74" s="189"/>
      <c r="E74" s="189"/>
      <c r="F74" s="113"/>
      <c r="G74" s="113"/>
      <c r="H74" s="109">
        <v>5.63</v>
      </c>
      <c r="I74" s="113"/>
      <c r="J74" s="109">
        <v>6.43</v>
      </c>
      <c r="K74" s="113"/>
      <c r="L74" s="110">
        <v>7.5</v>
      </c>
      <c r="M74" s="113"/>
      <c r="N74" s="110">
        <v>9</v>
      </c>
      <c r="O74" s="113"/>
      <c r="P74" s="110">
        <v>11.25</v>
      </c>
      <c r="Q74" s="113"/>
      <c r="R74" s="110">
        <v>15</v>
      </c>
      <c r="S74" s="113"/>
      <c r="T74" s="110">
        <v>22.5</v>
      </c>
      <c r="U74" s="113"/>
      <c r="V74" s="111">
        <v>45</v>
      </c>
      <c r="W74" s="109">
        <f t="shared" si="0"/>
        <v>0</v>
      </c>
    </row>
    <row r="75" spans="1:23" s="66" customFormat="1" ht="23.25" customHeight="1" x14ac:dyDescent="0.2">
      <c r="A75" s="112">
        <v>58</v>
      </c>
      <c r="B75" s="189"/>
      <c r="C75" s="189"/>
      <c r="D75" s="189"/>
      <c r="E75" s="189"/>
      <c r="F75" s="113"/>
      <c r="G75" s="113"/>
      <c r="H75" s="109">
        <v>5.63</v>
      </c>
      <c r="I75" s="113"/>
      <c r="J75" s="109">
        <v>6.43</v>
      </c>
      <c r="K75" s="113"/>
      <c r="L75" s="110">
        <v>7.5</v>
      </c>
      <c r="M75" s="113"/>
      <c r="N75" s="110">
        <v>9</v>
      </c>
      <c r="O75" s="113"/>
      <c r="P75" s="110">
        <v>11.25</v>
      </c>
      <c r="Q75" s="113"/>
      <c r="R75" s="110">
        <v>15</v>
      </c>
      <c r="S75" s="113"/>
      <c r="T75" s="110">
        <v>22.5</v>
      </c>
      <c r="U75" s="113"/>
      <c r="V75" s="111">
        <v>45</v>
      </c>
      <c r="W75" s="109">
        <f t="shared" si="0"/>
        <v>0</v>
      </c>
    </row>
    <row r="76" spans="1:23" s="66" customFormat="1" ht="23.25" customHeight="1" x14ac:dyDescent="0.2">
      <c r="A76" s="112">
        <v>59</v>
      </c>
      <c r="B76" s="189"/>
      <c r="C76" s="189"/>
      <c r="D76" s="189"/>
      <c r="E76" s="189"/>
      <c r="F76" s="113"/>
      <c r="G76" s="113"/>
      <c r="H76" s="109">
        <v>5.63</v>
      </c>
      <c r="I76" s="113"/>
      <c r="J76" s="109">
        <v>6.43</v>
      </c>
      <c r="K76" s="113"/>
      <c r="L76" s="110">
        <v>7.5</v>
      </c>
      <c r="M76" s="113"/>
      <c r="N76" s="110">
        <v>9</v>
      </c>
      <c r="O76" s="113"/>
      <c r="P76" s="110">
        <v>11.25</v>
      </c>
      <c r="Q76" s="113"/>
      <c r="R76" s="110">
        <v>15</v>
      </c>
      <c r="S76" s="113"/>
      <c r="T76" s="110">
        <v>22.5</v>
      </c>
      <c r="U76" s="113"/>
      <c r="V76" s="111">
        <v>45</v>
      </c>
      <c r="W76" s="109">
        <f t="shared" si="0"/>
        <v>0</v>
      </c>
    </row>
    <row r="77" spans="1:23" s="66" customFormat="1" ht="23.25" customHeight="1" x14ac:dyDescent="0.2">
      <c r="A77" s="112">
        <v>60</v>
      </c>
      <c r="B77" s="189"/>
      <c r="C77" s="189"/>
      <c r="D77" s="189"/>
      <c r="E77" s="189"/>
      <c r="F77" s="113"/>
      <c r="G77" s="113"/>
      <c r="H77" s="109">
        <v>5.63</v>
      </c>
      <c r="I77" s="113"/>
      <c r="J77" s="109">
        <v>6.43</v>
      </c>
      <c r="K77" s="113"/>
      <c r="L77" s="110">
        <v>7.5</v>
      </c>
      <c r="M77" s="113"/>
      <c r="N77" s="110">
        <v>9</v>
      </c>
      <c r="O77" s="113"/>
      <c r="P77" s="110">
        <v>11.25</v>
      </c>
      <c r="Q77" s="113"/>
      <c r="R77" s="110">
        <v>15</v>
      </c>
      <c r="S77" s="113"/>
      <c r="T77" s="110">
        <v>22.5</v>
      </c>
      <c r="U77" s="113"/>
      <c r="V77" s="111">
        <v>45</v>
      </c>
      <c r="W77" s="109">
        <f t="shared" si="0"/>
        <v>0</v>
      </c>
    </row>
    <row r="78" spans="1:23" s="66" customFormat="1" ht="23.25" customHeight="1" x14ac:dyDescent="0.2">
      <c r="A78" s="112">
        <v>61</v>
      </c>
      <c r="B78" s="189"/>
      <c r="C78" s="189"/>
      <c r="D78" s="189"/>
      <c r="E78" s="189"/>
      <c r="F78" s="113"/>
      <c r="G78" s="113"/>
      <c r="H78" s="109">
        <v>5.63</v>
      </c>
      <c r="I78" s="113"/>
      <c r="J78" s="109">
        <v>6.43</v>
      </c>
      <c r="K78" s="113"/>
      <c r="L78" s="110">
        <v>7.5</v>
      </c>
      <c r="M78" s="113"/>
      <c r="N78" s="110">
        <v>9</v>
      </c>
      <c r="O78" s="113"/>
      <c r="P78" s="110">
        <v>11.25</v>
      </c>
      <c r="Q78" s="113"/>
      <c r="R78" s="110">
        <v>15</v>
      </c>
      <c r="S78" s="113"/>
      <c r="T78" s="110">
        <v>22.5</v>
      </c>
      <c r="U78" s="113"/>
      <c r="V78" s="111">
        <v>45</v>
      </c>
      <c r="W78" s="109">
        <f t="shared" si="0"/>
        <v>0</v>
      </c>
    </row>
    <row r="79" spans="1:23" s="66" customFormat="1" ht="23.25" customHeight="1" x14ac:dyDescent="0.2">
      <c r="A79" s="112">
        <v>62</v>
      </c>
      <c r="B79" s="189"/>
      <c r="C79" s="189"/>
      <c r="D79" s="189"/>
      <c r="E79" s="189"/>
      <c r="F79" s="113"/>
      <c r="G79" s="113"/>
      <c r="H79" s="109">
        <v>5.63</v>
      </c>
      <c r="I79" s="113"/>
      <c r="J79" s="109">
        <v>6.43</v>
      </c>
      <c r="K79" s="113"/>
      <c r="L79" s="110">
        <v>7.5</v>
      </c>
      <c r="M79" s="113"/>
      <c r="N79" s="110">
        <v>9</v>
      </c>
      <c r="O79" s="113"/>
      <c r="P79" s="110">
        <v>11.25</v>
      </c>
      <c r="Q79" s="113"/>
      <c r="R79" s="110">
        <v>15</v>
      </c>
      <c r="S79" s="113"/>
      <c r="T79" s="110">
        <v>22.5</v>
      </c>
      <c r="U79" s="113"/>
      <c r="V79" s="111">
        <v>45</v>
      </c>
      <c r="W79" s="109">
        <f t="shared" si="0"/>
        <v>0</v>
      </c>
    </row>
    <row r="80" spans="1:23" s="66" customFormat="1" ht="23.25" customHeight="1" x14ac:dyDescent="0.2">
      <c r="A80" s="112">
        <v>63</v>
      </c>
      <c r="B80" s="189"/>
      <c r="C80" s="189"/>
      <c r="D80" s="189"/>
      <c r="E80" s="189"/>
      <c r="F80" s="113"/>
      <c r="G80" s="113"/>
      <c r="H80" s="109">
        <v>5.63</v>
      </c>
      <c r="I80" s="113"/>
      <c r="J80" s="109">
        <v>6.43</v>
      </c>
      <c r="K80" s="113"/>
      <c r="L80" s="110">
        <v>7.5</v>
      </c>
      <c r="M80" s="113"/>
      <c r="N80" s="110">
        <v>9</v>
      </c>
      <c r="O80" s="113"/>
      <c r="P80" s="110">
        <v>11.25</v>
      </c>
      <c r="Q80" s="113"/>
      <c r="R80" s="110">
        <v>15</v>
      </c>
      <c r="S80" s="113"/>
      <c r="T80" s="110">
        <v>22.5</v>
      </c>
      <c r="U80" s="113"/>
      <c r="V80" s="111">
        <v>45</v>
      </c>
      <c r="W80" s="109">
        <f t="shared" si="0"/>
        <v>0</v>
      </c>
    </row>
    <row r="81" spans="1:23" s="66" customFormat="1" ht="23.25" customHeight="1" x14ac:dyDescent="0.2">
      <c r="A81" s="112">
        <v>64</v>
      </c>
      <c r="B81" s="189"/>
      <c r="C81" s="189"/>
      <c r="D81" s="189"/>
      <c r="E81" s="189"/>
      <c r="F81" s="113"/>
      <c r="G81" s="113"/>
      <c r="H81" s="109">
        <v>5.63</v>
      </c>
      <c r="I81" s="113"/>
      <c r="J81" s="109">
        <v>6.43</v>
      </c>
      <c r="K81" s="113"/>
      <c r="L81" s="110">
        <v>7.5</v>
      </c>
      <c r="M81" s="113"/>
      <c r="N81" s="110">
        <v>9</v>
      </c>
      <c r="O81" s="113"/>
      <c r="P81" s="110">
        <v>11.25</v>
      </c>
      <c r="Q81" s="113"/>
      <c r="R81" s="110">
        <v>15</v>
      </c>
      <c r="S81" s="113"/>
      <c r="T81" s="110">
        <v>22.5</v>
      </c>
      <c r="U81" s="113"/>
      <c r="V81" s="111">
        <v>45</v>
      </c>
      <c r="W81" s="109">
        <f t="shared" si="0"/>
        <v>0</v>
      </c>
    </row>
    <row r="82" spans="1:23" s="66" customFormat="1" ht="23.25" customHeight="1" x14ac:dyDescent="0.2">
      <c r="A82" s="112">
        <v>65</v>
      </c>
      <c r="B82" s="189"/>
      <c r="C82" s="189"/>
      <c r="D82" s="189"/>
      <c r="E82" s="189"/>
      <c r="F82" s="113"/>
      <c r="G82" s="113"/>
      <c r="H82" s="109">
        <v>5.63</v>
      </c>
      <c r="I82" s="113"/>
      <c r="J82" s="109">
        <v>6.43</v>
      </c>
      <c r="K82" s="113"/>
      <c r="L82" s="110">
        <v>7.5</v>
      </c>
      <c r="M82" s="113"/>
      <c r="N82" s="110">
        <v>9</v>
      </c>
      <c r="O82" s="113"/>
      <c r="P82" s="110">
        <v>11.25</v>
      </c>
      <c r="Q82" s="113"/>
      <c r="R82" s="110">
        <v>15</v>
      </c>
      <c r="S82" s="113"/>
      <c r="T82" s="110">
        <v>22.5</v>
      </c>
      <c r="U82" s="113"/>
      <c r="V82" s="111">
        <v>45</v>
      </c>
      <c r="W82" s="109">
        <f t="shared" ref="W82:W145" si="1">ROUND((G82*H82+I82*J82+K82*L82+M82*N82+O82*P82+Q82*R82+S82*T82+U82*V82)/60,2)</f>
        <v>0</v>
      </c>
    </row>
    <row r="83" spans="1:23" s="66" customFormat="1" ht="23.25" customHeight="1" x14ac:dyDescent="0.2">
      <c r="A83" s="112">
        <v>66</v>
      </c>
      <c r="B83" s="189"/>
      <c r="C83" s="189"/>
      <c r="D83" s="189"/>
      <c r="E83" s="189"/>
      <c r="F83" s="113"/>
      <c r="G83" s="113"/>
      <c r="H83" s="109">
        <v>5.63</v>
      </c>
      <c r="I83" s="113"/>
      <c r="J83" s="109">
        <v>6.43</v>
      </c>
      <c r="K83" s="113"/>
      <c r="L83" s="110">
        <v>7.5</v>
      </c>
      <c r="M83" s="113"/>
      <c r="N83" s="110">
        <v>9</v>
      </c>
      <c r="O83" s="113"/>
      <c r="P83" s="110">
        <v>11.25</v>
      </c>
      <c r="Q83" s="113"/>
      <c r="R83" s="110">
        <v>15</v>
      </c>
      <c r="S83" s="113"/>
      <c r="T83" s="110">
        <v>22.5</v>
      </c>
      <c r="U83" s="113"/>
      <c r="V83" s="111">
        <v>45</v>
      </c>
      <c r="W83" s="109">
        <f t="shared" si="1"/>
        <v>0</v>
      </c>
    </row>
    <row r="84" spans="1:23" s="66" customFormat="1" ht="23.25" customHeight="1" x14ac:dyDescent="0.2">
      <c r="A84" s="112">
        <v>67</v>
      </c>
      <c r="B84" s="189"/>
      <c r="C84" s="189"/>
      <c r="D84" s="189"/>
      <c r="E84" s="189"/>
      <c r="F84" s="113"/>
      <c r="G84" s="113"/>
      <c r="H84" s="109">
        <v>5.63</v>
      </c>
      <c r="I84" s="113"/>
      <c r="J84" s="109">
        <v>6.43</v>
      </c>
      <c r="K84" s="113"/>
      <c r="L84" s="110">
        <v>7.5</v>
      </c>
      <c r="M84" s="113"/>
      <c r="N84" s="110">
        <v>9</v>
      </c>
      <c r="O84" s="113"/>
      <c r="P84" s="110">
        <v>11.25</v>
      </c>
      <c r="Q84" s="113"/>
      <c r="R84" s="110">
        <v>15</v>
      </c>
      <c r="S84" s="113"/>
      <c r="T84" s="110">
        <v>22.5</v>
      </c>
      <c r="U84" s="113"/>
      <c r="V84" s="111">
        <v>45</v>
      </c>
      <c r="W84" s="109">
        <f t="shared" si="1"/>
        <v>0</v>
      </c>
    </row>
    <row r="85" spans="1:23" s="66" customFormat="1" ht="23.25" customHeight="1" x14ac:dyDescent="0.2">
      <c r="A85" s="112">
        <v>68</v>
      </c>
      <c r="B85" s="189"/>
      <c r="C85" s="189"/>
      <c r="D85" s="189"/>
      <c r="E85" s="189"/>
      <c r="F85" s="113"/>
      <c r="G85" s="113"/>
      <c r="H85" s="109">
        <v>5.63</v>
      </c>
      <c r="I85" s="113"/>
      <c r="J85" s="109">
        <v>6.43</v>
      </c>
      <c r="K85" s="113"/>
      <c r="L85" s="110">
        <v>7.5</v>
      </c>
      <c r="M85" s="113"/>
      <c r="N85" s="110">
        <v>9</v>
      </c>
      <c r="O85" s="113"/>
      <c r="P85" s="110">
        <v>11.25</v>
      </c>
      <c r="Q85" s="113"/>
      <c r="R85" s="110">
        <v>15</v>
      </c>
      <c r="S85" s="113"/>
      <c r="T85" s="110">
        <v>22.5</v>
      </c>
      <c r="U85" s="113"/>
      <c r="V85" s="111">
        <v>45</v>
      </c>
      <c r="W85" s="109">
        <f t="shared" si="1"/>
        <v>0</v>
      </c>
    </row>
    <row r="86" spans="1:23" s="66" customFormat="1" ht="23.25" customHeight="1" x14ac:dyDescent="0.2">
      <c r="A86" s="112">
        <v>69</v>
      </c>
      <c r="B86" s="189"/>
      <c r="C86" s="189"/>
      <c r="D86" s="189"/>
      <c r="E86" s="189"/>
      <c r="F86" s="113"/>
      <c r="G86" s="113"/>
      <c r="H86" s="109">
        <v>5.63</v>
      </c>
      <c r="I86" s="113"/>
      <c r="J86" s="109">
        <v>6.43</v>
      </c>
      <c r="K86" s="113"/>
      <c r="L86" s="110">
        <v>7.5</v>
      </c>
      <c r="M86" s="113"/>
      <c r="N86" s="110">
        <v>9</v>
      </c>
      <c r="O86" s="113"/>
      <c r="P86" s="110">
        <v>11.25</v>
      </c>
      <c r="Q86" s="113"/>
      <c r="R86" s="110">
        <v>15</v>
      </c>
      <c r="S86" s="113"/>
      <c r="T86" s="110">
        <v>22.5</v>
      </c>
      <c r="U86" s="113"/>
      <c r="V86" s="111">
        <v>45</v>
      </c>
      <c r="W86" s="109">
        <f t="shared" si="1"/>
        <v>0</v>
      </c>
    </row>
    <row r="87" spans="1:23" s="66" customFormat="1" ht="23.25" customHeight="1" x14ac:dyDescent="0.2">
      <c r="A87" s="112">
        <v>70</v>
      </c>
      <c r="B87" s="189"/>
      <c r="C87" s="189"/>
      <c r="D87" s="189"/>
      <c r="E87" s="189"/>
      <c r="F87" s="113"/>
      <c r="G87" s="113"/>
      <c r="H87" s="109">
        <v>5.63</v>
      </c>
      <c r="I87" s="113"/>
      <c r="J87" s="109">
        <v>6.43</v>
      </c>
      <c r="K87" s="113"/>
      <c r="L87" s="110">
        <v>7.5</v>
      </c>
      <c r="M87" s="113"/>
      <c r="N87" s="110">
        <v>9</v>
      </c>
      <c r="O87" s="113"/>
      <c r="P87" s="110">
        <v>11.25</v>
      </c>
      <c r="Q87" s="113"/>
      <c r="R87" s="110">
        <v>15</v>
      </c>
      <c r="S87" s="113"/>
      <c r="T87" s="110">
        <v>22.5</v>
      </c>
      <c r="U87" s="113"/>
      <c r="V87" s="111">
        <v>45</v>
      </c>
      <c r="W87" s="109">
        <f t="shared" si="1"/>
        <v>0</v>
      </c>
    </row>
    <row r="88" spans="1:23" s="66" customFormat="1" ht="23.25" customHeight="1" x14ac:dyDescent="0.2">
      <c r="A88" s="112">
        <v>71</v>
      </c>
      <c r="B88" s="189"/>
      <c r="C88" s="189"/>
      <c r="D88" s="189"/>
      <c r="E88" s="189"/>
      <c r="F88" s="113"/>
      <c r="G88" s="113"/>
      <c r="H88" s="109">
        <v>5.63</v>
      </c>
      <c r="I88" s="113"/>
      <c r="J88" s="109">
        <v>6.43</v>
      </c>
      <c r="K88" s="113"/>
      <c r="L88" s="110">
        <v>7.5</v>
      </c>
      <c r="M88" s="113"/>
      <c r="N88" s="110">
        <v>9</v>
      </c>
      <c r="O88" s="113"/>
      <c r="P88" s="110">
        <v>11.25</v>
      </c>
      <c r="Q88" s="113"/>
      <c r="R88" s="110">
        <v>15</v>
      </c>
      <c r="S88" s="113"/>
      <c r="T88" s="110">
        <v>22.5</v>
      </c>
      <c r="U88" s="113"/>
      <c r="V88" s="111">
        <v>45</v>
      </c>
      <c r="W88" s="109">
        <f t="shared" si="1"/>
        <v>0</v>
      </c>
    </row>
    <row r="89" spans="1:23" s="66" customFormat="1" ht="23.25" customHeight="1" x14ac:dyDescent="0.2">
      <c r="A89" s="112">
        <v>72</v>
      </c>
      <c r="B89" s="189"/>
      <c r="C89" s="189"/>
      <c r="D89" s="189"/>
      <c r="E89" s="189"/>
      <c r="F89" s="113"/>
      <c r="G89" s="113"/>
      <c r="H89" s="109">
        <v>5.63</v>
      </c>
      <c r="I89" s="113"/>
      <c r="J89" s="109">
        <v>6.43</v>
      </c>
      <c r="K89" s="113"/>
      <c r="L89" s="110">
        <v>7.5</v>
      </c>
      <c r="M89" s="113"/>
      <c r="N89" s="110">
        <v>9</v>
      </c>
      <c r="O89" s="113"/>
      <c r="P89" s="110">
        <v>11.25</v>
      </c>
      <c r="Q89" s="113"/>
      <c r="R89" s="110">
        <v>15</v>
      </c>
      <c r="S89" s="113"/>
      <c r="T89" s="110">
        <v>22.5</v>
      </c>
      <c r="U89" s="113"/>
      <c r="V89" s="111">
        <v>45</v>
      </c>
      <c r="W89" s="109">
        <f t="shared" si="1"/>
        <v>0</v>
      </c>
    </row>
    <row r="90" spans="1:23" s="66" customFormat="1" ht="23.25" customHeight="1" x14ac:dyDescent="0.2">
      <c r="A90" s="112">
        <v>73</v>
      </c>
      <c r="B90" s="189"/>
      <c r="C90" s="189"/>
      <c r="D90" s="189"/>
      <c r="E90" s="189"/>
      <c r="F90" s="113"/>
      <c r="G90" s="113"/>
      <c r="H90" s="109">
        <v>5.63</v>
      </c>
      <c r="I90" s="113"/>
      <c r="J90" s="109">
        <v>6.43</v>
      </c>
      <c r="K90" s="113"/>
      <c r="L90" s="110">
        <v>7.5</v>
      </c>
      <c r="M90" s="113"/>
      <c r="N90" s="110">
        <v>9</v>
      </c>
      <c r="O90" s="113"/>
      <c r="P90" s="110">
        <v>11.25</v>
      </c>
      <c r="Q90" s="113"/>
      <c r="R90" s="110">
        <v>15</v>
      </c>
      <c r="S90" s="113"/>
      <c r="T90" s="110">
        <v>22.5</v>
      </c>
      <c r="U90" s="113"/>
      <c r="V90" s="111">
        <v>45</v>
      </c>
      <c r="W90" s="109">
        <f t="shared" si="1"/>
        <v>0</v>
      </c>
    </row>
    <row r="91" spans="1:23" s="66" customFormat="1" ht="23.25" customHeight="1" x14ac:dyDescent="0.2">
      <c r="A91" s="112">
        <v>74</v>
      </c>
      <c r="B91" s="189"/>
      <c r="C91" s="189"/>
      <c r="D91" s="189"/>
      <c r="E91" s="189"/>
      <c r="F91" s="113"/>
      <c r="G91" s="113"/>
      <c r="H91" s="109">
        <v>5.63</v>
      </c>
      <c r="I91" s="113"/>
      <c r="J91" s="109">
        <v>6.43</v>
      </c>
      <c r="K91" s="113"/>
      <c r="L91" s="110">
        <v>7.5</v>
      </c>
      <c r="M91" s="113"/>
      <c r="N91" s="110">
        <v>9</v>
      </c>
      <c r="O91" s="113"/>
      <c r="P91" s="110">
        <v>11.25</v>
      </c>
      <c r="Q91" s="113"/>
      <c r="R91" s="110">
        <v>15</v>
      </c>
      <c r="S91" s="113"/>
      <c r="T91" s="110">
        <v>22.5</v>
      </c>
      <c r="U91" s="113"/>
      <c r="V91" s="111">
        <v>45</v>
      </c>
      <c r="W91" s="109">
        <f t="shared" si="1"/>
        <v>0</v>
      </c>
    </row>
    <row r="92" spans="1:23" s="66" customFormat="1" ht="23.25" customHeight="1" x14ac:dyDescent="0.2">
      <c r="A92" s="112">
        <v>75</v>
      </c>
      <c r="B92" s="189"/>
      <c r="C92" s="189"/>
      <c r="D92" s="189"/>
      <c r="E92" s="189"/>
      <c r="F92" s="113"/>
      <c r="G92" s="113"/>
      <c r="H92" s="109">
        <v>5.63</v>
      </c>
      <c r="I92" s="113"/>
      <c r="J92" s="109">
        <v>6.43</v>
      </c>
      <c r="K92" s="113"/>
      <c r="L92" s="110">
        <v>7.5</v>
      </c>
      <c r="M92" s="113"/>
      <c r="N92" s="110">
        <v>9</v>
      </c>
      <c r="O92" s="113"/>
      <c r="P92" s="110">
        <v>11.25</v>
      </c>
      <c r="Q92" s="113"/>
      <c r="R92" s="110">
        <v>15</v>
      </c>
      <c r="S92" s="113"/>
      <c r="T92" s="110">
        <v>22.5</v>
      </c>
      <c r="U92" s="113"/>
      <c r="V92" s="111">
        <v>45</v>
      </c>
      <c r="W92" s="109">
        <f t="shared" si="1"/>
        <v>0</v>
      </c>
    </row>
    <row r="93" spans="1:23" s="66" customFormat="1" ht="23.25" customHeight="1" x14ac:dyDescent="0.2">
      <c r="A93" s="112">
        <v>76</v>
      </c>
      <c r="B93" s="189"/>
      <c r="C93" s="189"/>
      <c r="D93" s="189"/>
      <c r="E93" s="189"/>
      <c r="F93" s="113"/>
      <c r="G93" s="113"/>
      <c r="H93" s="109">
        <v>5.63</v>
      </c>
      <c r="I93" s="113"/>
      <c r="J93" s="109">
        <v>6.43</v>
      </c>
      <c r="K93" s="113"/>
      <c r="L93" s="110">
        <v>7.5</v>
      </c>
      <c r="M93" s="113"/>
      <c r="N93" s="110">
        <v>9</v>
      </c>
      <c r="O93" s="113"/>
      <c r="P93" s="110">
        <v>11.25</v>
      </c>
      <c r="Q93" s="113"/>
      <c r="R93" s="110">
        <v>15</v>
      </c>
      <c r="S93" s="113"/>
      <c r="T93" s="110">
        <v>22.5</v>
      </c>
      <c r="U93" s="113"/>
      <c r="V93" s="111">
        <v>45</v>
      </c>
      <c r="W93" s="109">
        <f t="shared" si="1"/>
        <v>0</v>
      </c>
    </row>
    <row r="94" spans="1:23" s="66" customFormat="1" ht="23.25" customHeight="1" x14ac:dyDescent="0.2">
      <c r="A94" s="112">
        <v>77</v>
      </c>
      <c r="B94" s="189"/>
      <c r="C94" s="189"/>
      <c r="D94" s="189"/>
      <c r="E94" s="189"/>
      <c r="F94" s="113"/>
      <c r="G94" s="113"/>
      <c r="H94" s="109">
        <v>5.63</v>
      </c>
      <c r="I94" s="113"/>
      <c r="J94" s="109">
        <v>6.43</v>
      </c>
      <c r="K94" s="113"/>
      <c r="L94" s="110">
        <v>7.5</v>
      </c>
      <c r="M94" s="113"/>
      <c r="N94" s="110">
        <v>9</v>
      </c>
      <c r="O94" s="113"/>
      <c r="P94" s="110">
        <v>11.25</v>
      </c>
      <c r="Q94" s="113"/>
      <c r="R94" s="110">
        <v>15</v>
      </c>
      <c r="S94" s="113"/>
      <c r="T94" s="110">
        <v>22.5</v>
      </c>
      <c r="U94" s="113"/>
      <c r="V94" s="111">
        <v>45</v>
      </c>
      <c r="W94" s="109">
        <f t="shared" si="1"/>
        <v>0</v>
      </c>
    </row>
    <row r="95" spans="1:23" s="66" customFormat="1" ht="23.25" customHeight="1" x14ac:dyDescent="0.2">
      <c r="A95" s="112">
        <v>78</v>
      </c>
      <c r="B95" s="189"/>
      <c r="C95" s="189"/>
      <c r="D95" s="189"/>
      <c r="E95" s="189"/>
      <c r="F95" s="113"/>
      <c r="G95" s="113"/>
      <c r="H95" s="109">
        <v>5.63</v>
      </c>
      <c r="I95" s="113"/>
      <c r="J95" s="109">
        <v>6.43</v>
      </c>
      <c r="K95" s="113"/>
      <c r="L95" s="110">
        <v>7.5</v>
      </c>
      <c r="M95" s="113"/>
      <c r="N95" s="110">
        <v>9</v>
      </c>
      <c r="O95" s="113"/>
      <c r="P95" s="110">
        <v>11.25</v>
      </c>
      <c r="Q95" s="113"/>
      <c r="R95" s="110">
        <v>15</v>
      </c>
      <c r="S95" s="113"/>
      <c r="T95" s="110">
        <v>22.5</v>
      </c>
      <c r="U95" s="113"/>
      <c r="V95" s="111">
        <v>45</v>
      </c>
      <c r="W95" s="109">
        <f t="shared" si="1"/>
        <v>0</v>
      </c>
    </row>
    <row r="96" spans="1:23" s="66" customFormat="1" ht="23.25" customHeight="1" x14ac:dyDescent="0.2">
      <c r="A96" s="112">
        <v>79</v>
      </c>
      <c r="B96" s="189"/>
      <c r="C96" s="189"/>
      <c r="D96" s="189"/>
      <c r="E96" s="189"/>
      <c r="F96" s="113"/>
      <c r="G96" s="113"/>
      <c r="H96" s="109">
        <v>5.63</v>
      </c>
      <c r="I96" s="113"/>
      <c r="J96" s="109">
        <v>6.43</v>
      </c>
      <c r="K96" s="113"/>
      <c r="L96" s="110">
        <v>7.5</v>
      </c>
      <c r="M96" s="113"/>
      <c r="N96" s="110">
        <v>9</v>
      </c>
      <c r="O96" s="113"/>
      <c r="P96" s="110">
        <v>11.25</v>
      </c>
      <c r="Q96" s="113"/>
      <c r="R96" s="110">
        <v>15</v>
      </c>
      <c r="S96" s="113"/>
      <c r="T96" s="110">
        <v>22.5</v>
      </c>
      <c r="U96" s="113"/>
      <c r="V96" s="111">
        <v>45</v>
      </c>
      <c r="W96" s="109">
        <f t="shared" si="1"/>
        <v>0</v>
      </c>
    </row>
    <row r="97" spans="1:23" s="66" customFormat="1" ht="23.25" customHeight="1" x14ac:dyDescent="0.2">
      <c r="A97" s="112">
        <v>80</v>
      </c>
      <c r="B97" s="189"/>
      <c r="C97" s="189"/>
      <c r="D97" s="189"/>
      <c r="E97" s="189"/>
      <c r="F97" s="113"/>
      <c r="G97" s="113"/>
      <c r="H97" s="109">
        <v>5.63</v>
      </c>
      <c r="I97" s="113"/>
      <c r="J97" s="109">
        <v>6.43</v>
      </c>
      <c r="K97" s="113"/>
      <c r="L97" s="110">
        <v>7.5</v>
      </c>
      <c r="M97" s="113"/>
      <c r="N97" s="110">
        <v>9</v>
      </c>
      <c r="O97" s="113"/>
      <c r="P97" s="110">
        <v>11.25</v>
      </c>
      <c r="Q97" s="113"/>
      <c r="R97" s="110">
        <v>15</v>
      </c>
      <c r="S97" s="113"/>
      <c r="T97" s="110">
        <v>22.5</v>
      </c>
      <c r="U97" s="113"/>
      <c r="V97" s="111">
        <v>45</v>
      </c>
      <c r="W97" s="109">
        <f t="shared" si="1"/>
        <v>0</v>
      </c>
    </row>
    <row r="98" spans="1:23" s="66" customFormat="1" ht="23.25" customHeight="1" x14ac:dyDescent="0.2">
      <c r="A98" s="112">
        <v>81</v>
      </c>
      <c r="B98" s="189"/>
      <c r="C98" s="189"/>
      <c r="D98" s="189"/>
      <c r="E98" s="189"/>
      <c r="F98" s="113"/>
      <c r="G98" s="113"/>
      <c r="H98" s="109">
        <v>5.63</v>
      </c>
      <c r="I98" s="113"/>
      <c r="J98" s="109">
        <v>6.43</v>
      </c>
      <c r="K98" s="113"/>
      <c r="L98" s="110">
        <v>7.5</v>
      </c>
      <c r="M98" s="113"/>
      <c r="N98" s="110">
        <v>9</v>
      </c>
      <c r="O98" s="113"/>
      <c r="P98" s="110">
        <v>11.25</v>
      </c>
      <c r="Q98" s="113"/>
      <c r="R98" s="110">
        <v>15</v>
      </c>
      <c r="S98" s="113"/>
      <c r="T98" s="110">
        <v>22.5</v>
      </c>
      <c r="U98" s="113"/>
      <c r="V98" s="111">
        <v>45</v>
      </c>
      <c r="W98" s="109">
        <f t="shared" si="1"/>
        <v>0</v>
      </c>
    </row>
    <row r="99" spans="1:23" s="66" customFormat="1" ht="23.25" customHeight="1" x14ac:dyDescent="0.2">
      <c r="A99" s="112">
        <v>82</v>
      </c>
      <c r="B99" s="189"/>
      <c r="C99" s="189"/>
      <c r="D99" s="189"/>
      <c r="E99" s="189"/>
      <c r="F99" s="113"/>
      <c r="G99" s="113"/>
      <c r="H99" s="109">
        <v>5.63</v>
      </c>
      <c r="I99" s="113"/>
      <c r="J99" s="109">
        <v>6.43</v>
      </c>
      <c r="K99" s="113"/>
      <c r="L99" s="110">
        <v>7.5</v>
      </c>
      <c r="M99" s="113"/>
      <c r="N99" s="110">
        <v>9</v>
      </c>
      <c r="O99" s="113"/>
      <c r="P99" s="110">
        <v>11.25</v>
      </c>
      <c r="Q99" s="113"/>
      <c r="R99" s="110">
        <v>15</v>
      </c>
      <c r="S99" s="113"/>
      <c r="T99" s="110">
        <v>22.5</v>
      </c>
      <c r="U99" s="113"/>
      <c r="V99" s="111">
        <v>45</v>
      </c>
      <c r="W99" s="109">
        <f t="shared" si="1"/>
        <v>0</v>
      </c>
    </row>
    <row r="100" spans="1:23" s="66" customFormat="1" ht="23.25" customHeight="1" x14ac:dyDescent="0.2">
      <c r="A100" s="112">
        <v>83</v>
      </c>
      <c r="B100" s="189"/>
      <c r="C100" s="189"/>
      <c r="D100" s="189"/>
      <c r="E100" s="189"/>
      <c r="F100" s="113"/>
      <c r="G100" s="113"/>
      <c r="H100" s="109">
        <v>5.63</v>
      </c>
      <c r="I100" s="113"/>
      <c r="J100" s="109">
        <v>6.43</v>
      </c>
      <c r="K100" s="113"/>
      <c r="L100" s="110">
        <v>7.5</v>
      </c>
      <c r="M100" s="113"/>
      <c r="N100" s="110">
        <v>9</v>
      </c>
      <c r="O100" s="113"/>
      <c r="P100" s="110">
        <v>11.25</v>
      </c>
      <c r="Q100" s="113"/>
      <c r="R100" s="110">
        <v>15</v>
      </c>
      <c r="S100" s="113"/>
      <c r="T100" s="110">
        <v>22.5</v>
      </c>
      <c r="U100" s="113"/>
      <c r="V100" s="111">
        <v>45</v>
      </c>
      <c r="W100" s="109">
        <f t="shared" si="1"/>
        <v>0</v>
      </c>
    </row>
    <row r="101" spans="1:23" s="66" customFormat="1" ht="23.25" customHeight="1" x14ac:dyDescent="0.2">
      <c r="A101" s="112">
        <v>84</v>
      </c>
      <c r="B101" s="189"/>
      <c r="C101" s="189"/>
      <c r="D101" s="189"/>
      <c r="E101" s="189"/>
      <c r="F101" s="113"/>
      <c r="G101" s="113"/>
      <c r="H101" s="109">
        <v>5.63</v>
      </c>
      <c r="I101" s="113"/>
      <c r="J101" s="109">
        <v>6.43</v>
      </c>
      <c r="K101" s="113"/>
      <c r="L101" s="110">
        <v>7.5</v>
      </c>
      <c r="M101" s="113"/>
      <c r="N101" s="110">
        <v>9</v>
      </c>
      <c r="O101" s="113"/>
      <c r="P101" s="110">
        <v>11.25</v>
      </c>
      <c r="Q101" s="113"/>
      <c r="R101" s="110">
        <v>15</v>
      </c>
      <c r="S101" s="113"/>
      <c r="T101" s="110">
        <v>22.5</v>
      </c>
      <c r="U101" s="113"/>
      <c r="V101" s="111">
        <v>45</v>
      </c>
      <c r="W101" s="109">
        <f t="shared" si="1"/>
        <v>0</v>
      </c>
    </row>
    <row r="102" spans="1:23" s="66" customFormat="1" ht="23.25" customHeight="1" x14ac:dyDescent="0.2">
      <c r="A102" s="112">
        <v>85</v>
      </c>
      <c r="B102" s="189"/>
      <c r="C102" s="189"/>
      <c r="D102" s="189"/>
      <c r="E102" s="189"/>
      <c r="F102" s="113"/>
      <c r="G102" s="113"/>
      <c r="H102" s="109">
        <v>5.63</v>
      </c>
      <c r="I102" s="113"/>
      <c r="J102" s="109">
        <v>6.43</v>
      </c>
      <c r="K102" s="113"/>
      <c r="L102" s="110">
        <v>7.5</v>
      </c>
      <c r="M102" s="113"/>
      <c r="N102" s="110">
        <v>9</v>
      </c>
      <c r="O102" s="113"/>
      <c r="P102" s="110">
        <v>11.25</v>
      </c>
      <c r="Q102" s="113"/>
      <c r="R102" s="110">
        <v>15</v>
      </c>
      <c r="S102" s="113"/>
      <c r="T102" s="110">
        <v>22.5</v>
      </c>
      <c r="U102" s="113"/>
      <c r="V102" s="111">
        <v>45</v>
      </c>
      <c r="W102" s="109">
        <f t="shared" si="1"/>
        <v>0</v>
      </c>
    </row>
    <row r="103" spans="1:23" s="66" customFormat="1" ht="23.25" customHeight="1" x14ac:dyDescent="0.2">
      <c r="A103" s="112">
        <v>86</v>
      </c>
      <c r="B103" s="189"/>
      <c r="C103" s="189"/>
      <c r="D103" s="189"/>
      <c r="E103" s="189"/>
      <c r="F103" s="113"/>
      <c r="G103" s="113"/>
      <c r="H103" s="109">
        <v>5.63</v>
      </c>
      <c r="I103" s="113"/>
      <c r="J103" s="109">
        <v>6.43</v>
      </c>
      <c r="K103" s="113"/>
      <c r="L103" s="110">
        <v>7.5</v>
      </c>
      <c r="M103" s="113"/>
      <c r="N103" s="110">
        <v>9</v>
      </c>
      <c r="O103" s="113"/>
      <c r="P103" s="110">
        <v>11.25</v>
      </c>
      <c r="Q103" s="113"/>
      <c r="R103" s="110">
        <v>15</v>
      </c>
      <c r="S103" s="113"/>
      <c r="T103" s="110">
        <v>22.5</v>
      </c>
      <c r="U103" s="113"/>
      <c r="V103" s="111">
        <v>45</v>
      </c>
      <c r="W103" s="109">
        <f t="shared" si="1"/>
        <v>0</v>
      </c>
    </row>
    <row r="104" spans="1:23" s="66" customFormat="1" ht="23.25" customHeight="1" x14ac:dyDescent="0.2">
      <c r="A104" s="112">
        <v>87</v>
      </c>
      <c r="B104" s="189"/>
      <c r="C104" s="189"/>
      <c r="D104" s="189"/>
      <c r="E104" s="189"/>
      <c r="F104" s="113"/>
      <c r="G104" s="113"/>
      <c r="H104" s="109">
        <v>5.63</v>
      </c>
      <c r="I104" s="113"/>
      <c r="J104" s="109">
        <v>6.43</v>
      </c>
      <c r="K104" s="113"/>
      <c r="L104" s="110">
        <v>7.5</v>
      </c>
      <c r="M104" s="113"/>
      <c r="N104" s="110">
        <v>9</v>
      </c>
      <c r="O104" s="113"/>
      <c r="P104" s="110">
        <v>11.25</v>
      </c>
      <c r="Q104" s="113"/>
      <c r="R104" s="110">
        <v>15</v>
      </c>
      <c r="S104" s="113"/>
      <c r="T104" s="110">
        <v>22.5</v>
      </c>
      <c r="U104" s="113"/>
      <c r="V104" s="111">
        <v>45</v>
      </c>
      <c r="W104" s="109">
        <f t="shared" si="1"/>
        <v>0</v>
      </c>
    </row>
    <row r="105" spans="1:23" s="66" customFormat="1" ht="23.25" customHeight="1" x14ac:dyDescent="0.2">
      <c r="A105" s="112">
        <v>88</v>
      </c>
      <c r="B105" s="189"/>
      <c r="C105" s="189"/>
      <c r="D105" s="189"/>
      <c r="E105" s="189"/>
      <c r="F105" s="113"/>
      <c r="G105" s="113"/>
      <c r="H105" s="109">
        <v>5.63</v>
      </c>
      <c r="I105" s="113"/>
      <c r="J105" s="109">
        <v>6.43</v>
      </c>
      <c r="K105" s="113"/>
      <c r="L105" s="110">
        <v>7.5</v>
      </c>
      <c r="M105" s="113"/>
      <c r="N105" s="110">
        <v>9</v>
      </c>
      <c r="O105" s="113"/>
      <c r="P105" s="110">
        <v>11.25</v>
      </c>
      <c r="Q105" s="113"/>
      <c r="R105" s="110">
        <v>15</v>
      </c>
      <c r="S105" s="113"/>
      <c r="T105" s="110">
        <v>22.5</v>
      </c>
      <c r="U105" s="113"/>
      <c r="V105" s="111">
        <v>45</v>
      </c>
      <c r="W105" s="109">
        <f t="shared" si="1"/>
        <v>0</v>
      </c>
    </row>
    <row r="106" spans="1:23" s="66" customFormat="1" ht="23.25" customHeight="1" x14ac:dyDescent="0.2">
      <c r="A106" s="112">
        <v>89</v>
      </c>
      <c r="B106" s="189"/>
      <c r="C106" s="189"/>
      <c r="D106" s="189"/>
      <c r="E106" s="189"/>
      <c r="F106" s="113"/>
      <c r="G106" s="113"/>
      <c r="H106" s="109">
        <v>5.63</v>
      </c>
      <c r="I106" s="113"/>
      <c r="J106" s="109">
        <v>6.43</v>
      </c>
      <c r="K106" s="113"/>
      <c r="L106" s="110">
        <v>7.5</v>
      </c>
      <c r="M106" s="113"/>
      <c r="N106" s="110">
        <v>9</v>
      </c>
      <c r="O106" s="113"/>
      <c r="P106" s="110">
        <v>11.25</v>
      </c>
      <c r="Q106" s="113"/>
      <c r="R106" s="110">
        <v>15</v>
      </c>
      <c r="S106" s="113"/>
      <c r="T106" s="110">
        <v>22.5</v>
      </c>
      <c r="U106" s="113"/>
      <c r="V106" s="111">
        <v>45</v>
      </c>
      <c r="W106" s="109">
        <f t="shared" si="1"/>
        <v>0</v>
      </c>
    </row>
    <row r="107" spans="1:23" s="66" customFormat="1" ht="23.25" customHeight="1" x14ac:dyDescent="0.2">
      <c r="A107" s="112">
        <v>90</v>
      </c>
      <c r="B107" s="189"/>
      <c r="C107" s="189"/>
      <c r="D107" s="189"/>
      <c r="E107" s="189"/>
      <c r="F107" s="113"/>
      <c r="G107" s="113"/>
      <c r="H107" s="109">
        <v>5.63</v>
      </c>
      <c r="I107" s="113"/>
      <c r="J107" s="109">
        <v>6.43</v>
      </c>
      <c r="K107" s="113"/>
      <c r="L107" s="110">
        <v>7.5</v>
      </c>
      <c r="M107" s="113"/>
      <c r="N107" s="110">
        <v>9</v>
      </c>
      <c r="O107" s="113"/>
      <c r="P107" s="110">
        <v>11.25</v>
      </c>
      <c r="Q107" s="113"/>
      <c r="R107" s="110">
        <v>15</v>
      </c>
      <c r="S107" s="113"/>
      <c r="T107" s="110">
        <v>22.5</v>
      </c>
      <c r="U107" s="113"/>
      <c r="V107" s="111">
        <v>45</v>
      </c>
      <c r="W107" s="109">
        <f t="shared" si="1"/>
        <v>0</v>
      </c>
    </row>
    <row r="108" spans="1:23" s="66" customFormat="1" ht="23.25" customHeight="1" x14ac:dyDescent="0.2">
      <c r="A108" s="112">
        <v>91</v>
      </c>
      <c r="B108" s="189"/>
      <c r="C108" s="189"/>
      <c r="D108" s="189"/>
      <c r="E108" s="189"/>
      <c r="F108" s="113"/>
      <c r="G108" s="113"/>
      <c r="H108" s="109">
        <v>5.63</v>
      </c>
      <c r="I108" s="113"/>
      <c r="J108" s="109">
        <v>6.43</v>
      </c>
      <c r="K108" s="113"/>
      <c r="L108" s="110">
        <v>7.5</v>
      </c>
      <c r="M108" s="113"/>
      <c r="N108" s="110">
        <v>9</v>
      </c>
      <c r="O108" s="113"/>
      <c r="P108" s="110">
        <v>11.25</v>
      </c>
      <c r="Q108" s="113"/>
      <c r="R108" s="110">
        <v>15</v>
      </c>
      <c r="S108" s="113"/>
      <c r="T108" s="110">
        <v>22.5</v>
      </c>
      <c r="U108" s="113"/>
      <c r="V108" s="111">
        <v>45</v>
      </c>
      <c r="W108" s="109">
        <f t="shared" si="1"/>
        <v>0</v>
      </c>
    </row>
    <row r="109" spans="1:23" s="66" customFormat="1" ht="23.25" customHeight="1" x14ac:dyDescent="0.2">
      <c r="A109" s="112">
        <v>92</v>
      </c>
      <c r="B109" s="189"/>
      <c r="C109" s="189"/>
      <c r="D109" s="189"/>
      <c r="E109" s="189"/>
      <c r="F109" s="113"/>
      <c r="G109" s="113"/>
      <c r="H109" s="109">
        <v>5.63</v>
      </c>
      <c r="I109" s="113"/>
      <c r="J109" s="109">
        <v>6.43</v>
      </c>
      <c r="K109" s="113"/>
      <c r="L109" s="110">
        <v>7.5</v>
      </c>
      <c r="M109" s="113"/>
      <c r="N109" s="110">
        <v>9</v>
      </c>
      <c r="O109" s="113"/>
      <c r="P109" s="110">
        <v>11.25</v>
      </c>
      <c r="Q109" s="113"/>
      <c r="R109" s="110">
        <v>15</v>
      </c>
      <c r="S109" s="113"/>
      <c r="T109" s="110">
        <v>22.5</v>
      </c>
      <c r="U109" s="113"/>
      <c r="V109" s="111">
        <v>45</v>
      </c>
      <c r="W109" s="109">
        <f t="shared" si="1"/>
        <v>0</v>
      </c>
    </row>
    <row r="110" spans="1:23" s="66" customFormat="1" ht="23.25" customHeight="1" x14ac:dyDescent="0.2">
      <c r="A110" s="112">
        <v>93</v>
      </c>
      <c r="B110" s="189"/>
      <c r="C110" s="189"/>
      <c r="D110" s="189"/>
      <c r="E110" s="189"/>
      <c r="F110" s="113"/>
      <c r="G110" s="113"/>
      <c r="H110" s="109">
        <v>5.63</v>
      </c>
      <c r="I110" s="113"/>
      <c r="J110" s="109">
        <v>6.43</v>
      </c>
      <c r="K110" s="113"/>
      <c r="L110" s="110">
        <v>7.5</v>
      </c>
      <c r="M110" s="113"/>
      <c r="N110" s="110">
        <v>9</v>
      </c>
      <c r="O110" s="113"/>
      <c r="P110" s="110">
        <v>11.25</v>
      </c>
      <c r="Q110" s="113"/>
      <c r="R110" s="110">
        <v>15</v>
      </c>
      <c r="S110" s="113"/>
      <c r="T110" s="110">
        <v>22.5</v>
      </c>
      <c r="U110" s="113"/>
      <c r="V110" s="111">
        <v>45</v>
      </c>
      <c r="W110" s="109">
        <f t="shared" si="1"/>
        <v>0</v>
      </c>
    </row>
    <row r="111" spans="1:23" s="66" customFormat="1" ht="23.25" customHeight="1" x14ac:dyDescent="0.2">
      <c r="A111" s="112">
        <v>94</v>
      </c>
      <c r="B111" s="189"/>
      <c r="C111" s="189"/>
      <c r="D111" s="189"/>
      <c r="E111" s="189"/>
      <c r="F111" s="113"/>
      <c r="G111" s="113"/>
      <c r="H111" s="109">
        <v>5.63</v>
      </c>
      <c r="I111" s="113"/>
      <c r="J111" s="109">
        <v>6.43</v>
      </c>
      <c r="K111" s="113"/>
      <c r="L111" s="110">
        <v>7.5</v>
      </c>
      <c r="M111" s="113"/>
      <c r="N111" s="110">
        <v>9</v>
      </c>
      <c r="O111" s="113"/>
      <c r="P111" s="110">
        <v>11.25</v>
      </c>
      <c r="Q111" s="113"/>
      <c r="R111" s="110">
        <v>15</v>
      </c>
      <c r="S111" s="113"/>
      <c r="T111" s="110">
        <v>22.5</v>
      </c>
      <c r="U111" s="113"/>
      <c r="V111" s="111">
        <v>45</v>
      </c>
      <c r="W111" s="109">
        <f t="shared" si="1"/>
        <v>0</v>
      </c>
    </row>
    <row r="112" spans="1:23" s="66" customFormat="1" ht="23.25" customHeight="1" x14ac:dyDescent="0.2">
      <c r="A112" s="112">
        <v>95</v>
      </c>
      <c r="B112" s="189"/>
      <c r="C112" s="189"/>
      <c r="D112" s="189"/>
      <c r="E112" s="189"/>
      <c r="F112" s="113"/>
      <c r="G112" s="113"/>
      <c r="H112" s="109">
        <v>5.63</v>
      </c>
      <c r="I112" s="113"/>
      <c r="J112" s="109">
        <v>6.43</v>
      </c>
      <c r="K112" s="113"/>
      <c r="L112" s="110">
        <v>7.5</v>
      </c>
      <c r="M112" s="113"/>
      <c r="N112" s="110">
        <v>9</v>
      </c>
      <c r="O112" s="113"/>
      <c r="P112" s="110">
        <v>11.25</v>
      </c>
      <c r="Q112" s="113"/>
      <c r="R112" s="110">
        <v>15</v>
      </c>
      <c r="S112" s="113"/>
      <c r="T112" s="110">
        <v>22.5</v>
      </c>
      <c r="U112" s="113"/>
      <c r="V112" s="111">
        <v>45</v>
      </c>
      <c r="W112" s="109">
        <f t="shared" si="1"/>
        <v>0</v>
      </c>
    </row>
    <row r="113" spans="1:23" s="66" customFormat="1" ht="23.25" customHeight="1" x14ac:dyDescent="0.2">
      <c r="A113" s="112">
        <v>96</v>
      </c>
      <c r="B113" s="189"/>
      <c r="C113" s="189"/>
      <c r="D113" s="189"/>
      <c r="E113" s="189"/>
      <c r="F113" s="113"/>
      <c r="G113" s="113"/>
      <c r="H113" s="109">
        <v>5.63</v>
      </c>
      <c r="I113" s="113"/>
      <c r="J113" s="109">
        <v>6.43</v>
      </c>
      <c r="K113" s="113"/>
      <c r="L113" s="110">
        <v>7.5</v>
      </c>
      <c r="M113" s="113"/>
      <c r="N113" s="110">
        <v>9</v>
      </c>
      <c r="O113" s="113"/>
      <c r="P113" s="110">
        <v>11.25</v>
      </c>
      <c r="Q113" s="113"/>
      <c r="R113" s="110">
        <v>15</v>
      </c>
      <c r="S113" s="113"/>
      <c r="T113" s="110">
        <v>22.5</v>
      </c>
      <c r="U113" s="113"/>
      <c r="V113" s="111">
        <v>45</v>
      </c>
      <c r="W113" s="109">
        <f t="shared" si="1"/>
        <v>0</v>
      </c>
    </row>
    <row r="114" spans="1:23" s="66" customFormat="1" ht="23.25" customHeight="1" x14ac:dyDescent="0.2">
      <c r="A114" s="112">
        <v>97</v>
      </c>
      <c r="B114" s="189"/>
      <c r="C114" s="189"/>
      <c r="D114" s="189"/>
      <c r="E114" s="189"/>
      <c r="F114" s="113"/>
      <c r="G114" s="113"/>
      <c r="H114" s="109">
        <v>5.63</v>
      </c>
      <c r="I114" s="113"/>
      <c r="J114" s="109">
        <v>6.43</v>
      </c>
      <c r="K114" s="113"/>
      <c r="L114" s="110">
        <v>7.5</v>
      </c>
      <c r="M114" s="113"/>
      <c r="N114" s="110">
        <v>9</v>
      </c>
      <c r="O114" s="113"/>
      <c r="P114" s="110">
        <v>11.25</v>
      </c>
      <c r="Q114" s="113"/>
      <c r="R114" s="110">
        <v>15</v>
      </c>
      <c r="S114" s="113"/>
      <c r="T114" s="110">
        <v>22.5</v>
      </c>
      <c r="U114" s="113"/>
      <c r="V114" s="111">
        <v>45</v>
      </c>
      <c r="W114" s="109">
        <f t="shared" si="1"/>
        <v>0</v>
      </c>
    </row>
    <row r="115" spans="1:23" s="66" customFormat="1" ht="23.25" customHeight="1" x14ac:dyDescent="0.2">
      <c r="A115" s="112">
        <v>98</v>
      </c>
      <c r="B115" s="189"/>
      <c r="C115" s="189"/>
      <c r="D115" s="189"/>
      <c r="E115" s="189"/>
      <c r="F115" s="113"/>
      <c r="G115" s="113"/>
      <c r="H115" s="109">
        <v>5.63</v>
      </c>
      <c r="I115" s="113"/>
      <c r="J115" s="109">
        <v>6.43</v>
      </c>
      <c r="K115" s="113"/>
      <c r="L115" s="110">
        <v>7.5</v>
      </c>
      <c r="M115" s="113"/>
      <c r="N115" s="110">
        <v>9</v>
      </c>
      <c r="O115" s="113"/>
      <c r="P115" s="110">
        <v>11.25</v>
      </c>
      <c r="Q115" s="113"/>
      <c r="R115" s="110">
        <v>15</v>
      </c>
      <c r="S115" s="113"/>
      <c r="T115" s="110">
        <v>22.5</v>
      </c>
      <c r="U115" s="113"/>
      <c r="V115" s="111">
        <v>45</v>
      </c>
      <c r="W115" s="109">
        <f t="shared" si="1"/>
        <v>0</v>
      </c>
    </row>
    <row r="116" spans="1:23" s="66" customFormat="1" ht="23.25" customHeight="1" x14ac:dyDescent="0.2">
      <c r="A116" s="112">
        <v>99</v>
      </c>
      <c r="B116" s="189"/>
      <c r="C116" s="189"/>
      <c r="D116" s="189"/>
      <c r="E116" s="189"/>
      <c r="F116" s="113"/>
      <c r="G116" s="113"/>
      <c r="H116" s="109">
        <v>5.63</v>
      </c>
      <c r="I116" s="113"/>
      <c r="J116" s="109">
        <v>6.43</v>
      </c>
      <c r="K116" s="113"/>
      <c r="L116" s="110">
        <v>7.5</v>
      </c>
      <c r="M116" s="113"/>
      <c r="N116" s="110">
        <v>9</v>
      </c>
      <c r="O116" s="113"/>
      <c r="P116" s="110">
        <v>11.25</v>
      </c>
      <c r="Q116" s="113"/>
      <c r="R116" s="110">
        <v>15</v>
      </c>
      <c r="S116" s="113"/>
      <c r="T116" s="110">
        <v>22.5</v>
      </c>
      <c r="U116" s="113"/>
      <c r="V116" s="111">
        <v>45</v>
      </c>
      <c r="W116" s="109">
        <f t="shared" si="1"/>
        <v>0</v>
      </c>
    </row>
    <row r="117" spans="1:23" s="66" customFormat="1" ht="23.25" customHeight="1" x14ac:dyDescent="0.2">
      <c r="A117" s="112">
        <v>100</v>
      </c>
      <c r="B117" s="189"/>
      <c r="C117" s="189"/>
      <c r="D117" s="189"/>
      <c r="E117" s="189"/>
      <c r="F117" s="113"/>
      <c r="G117" s="113"/>
      <c r="H117" s="109">
        <v>5.63</v>
      </c>
      <c r="I117" s="113"/>
      <c r="J117" s="109">
        <v>6.43</v>
      </c>
      <c r="K117" s="113"/>
      <c r="L117" s="110">
        <v>7.5</v>
      </c>
      <c r="M117" s="113"/>
      <c r="N117" s="110">
        <v>9</v>
      </c>
      <c r="O117" s="113"/>
      <c r="P117" s="110">
        <v>11.25</v>
      </c>
      <c r="Q117" s="113"/>
      <c r="R117" s="110">
        <v>15</v>
      </c>
      <c r="S117" s="113"/>
      <c r="T117" s="110">
        <v>22.5</v>
      </c>
      <c r="U117" s="113"/>
      <c r="V117" s="111">
        <v>45</v>
      </c>
      <c r="W117" s="109">
        <f t="shared" si="1"/>
        <v>0</v>
      </c>
    </row>
    <row r="118" spans="1:23" s="66" customFormat="1" ht="23.25" customHeight="1" x14ac:dyDescent="0.2">
      <c r="A118" s="112">
        <v>101</v>
      </c>
      <c r="B118" s="189"/>
      <c r="C118" s="189"/>
      <c r="D118" s="189"/>
      <c r="E118" s="189"/>
      <c r="F118" s="113"/>
      <c r="G118" s="113"/>
      <c r="H118" s="109">
        <v>5.63</v>
      </c>
      <c r="I118" s="113"/>
      <c r="J118" s="109">
        <v>6.43</v>
      </c>
      <c r="K118" s="113"/>
      <c r="L118" s="110">
        <v>7.5</v>
      </c>
      <c r="M118" s="113"/>
      <c r="N118" s="110">
        <v>9</v>
      </c>
      <c r="O118" s="113"/>
      <c r="P118" s="110">
        <v>11.25</v>
      </c>
      <c r="Q118" s="113"/>
      <c r="R118" s="110">
        <v>15</v>
      </c>
      <c r="S118" s="113"/>
      <c r="T118" s="110">
        <v>22.5</v>
      </c>
      <c r="U118" s="113"/>
      <c r="V118" s="111">
        <v>45</v>
      </c>
      <c r="W118" s="109">
        <f t="shared" si="1"/>
        <v>0</v>
      </c>
    </row>
    <row r="119" spans="1:23" s="66" customFormat="1" ht="23.25" customHeight="1" x14ac:dyDescent="0.2">
      <c r="A119" s="112">
        <v>102</v>
      </c>
      <c r="B119" s="189"/>
      <c r="C119" s="189"/>
      <c r="D119" s="189"/>
      <c r="E119" s="189"/>
      <c r="F119" s="113"/>
      <c r="G119" s="113"/>
      <c r="H119" s="109">
        <v>5.63</v>
      </c>
      <c r="I119" s="113"/>
      <c r="J119" s="109">
        <v>6.43</v>
      </c>
      <c r="K119" s="113"/>
      <c r="L119" s="110">
        <v>7.5</v>
      </c>
      <c r="M119" s="113"/>
      <c r="N119" s="110">
        <v>9</v>
      </c>
      <c r="O119" s="113"/>
      <c r="P119" s="110">
        <v>11.25</v>
      </c>
      <c r="Q119" s="113"/>
      <c r="R119" s="110">
        <v>15</v>
      </c>
      <c r="S119" s="113"/>
      <c r="T119" s="110">
        <v>22.5</v>
      </c>
      <c r="U119" s="113"/>
      <c r="V119" s="111">
        <v>45</v>
      </c>
      <c r="W119" s="109">
        <f t="shared" si="1"/>
        <v>0</v>
      </c>
    </row>
    <row r="120" spans="1:23" s="66" customFormat="1" ht="23.25" customHeight="1" x14ac:dyDescent="0.2">
      <c r="A120" s="112">
        <v>103</v>
      </c>
      <c r="B120" s="189"/>
      <c r="C120" s="189"/>
      <c r="D120" s="189"/>
      <c r="E120" s="189"/>
      <c r="F120" s="113"/>
      <c r="G120" s="113"/>
      <c r="H120" s="109">
        <v>5.63</v>
      </c>
      <c r="I120" s="113"/>
      <c r="J120" s="109">
        <v>6.43</v>
      </c>
      <c r="K120" s="113"/>
      <c r="L120" s="110">
        <v>7.5</v>
      </c>
      <c r="M120" s="113"/>
      <c r="N120" s="110">
        <v>9</v>
      </c>
      <c r="O120" s="113"/>
      <c r="P120" s="110">
        <v>11.25</v>
      </c>
      <c r="Q120" s="113"/>
      <c r="R120" s="110">
        <v>15</v>
      </c>
      <c r="S120" s="113"/>
      <c r="T120" s="110">
        <v>22.5</v>
      </c>
      <c r="U120" s="113"/>
      <c r="V120" s="111">
        <v>45</v>
      </c>
      <c r="W120" s="109">
        <f t="shared" si="1"/>
        <v>0</v>
      </c>
    </row>
    <row r="121" spans="1:23" s="66" customFormat="1" ht="23.25" customHeight="1" x14ac:dyDescent="0.2">
      <c r="A121" s="112">
        <v>104</v>
      </c>
      <c r="B121" s="189"/>
      <c r="C121" s="189"/>
      <c r="D121" s="189"/>
      <c r="E121" s="189"/>
      <c r="F121" s="113"/>
      <c r="G121" s="113"/>
      <c r="H121" s="109">
        <v>5.63</v>
      </c>
      <c r="I121" s="113"/>
      <c r="J121" s="109">
        <v>6.43</v>
      </c>
      <c r="K121" s="113"/>
      <c r="L121" s="110">
        <v>7.5</v>
      </c>
      <c r="M121" s="113"/>
      <c r="N121" s="110">
        <v>9</v>
      </c>
      <c r="O121" s="113"/>
      <c r="P121" s="110">
        <v>11.25</v>
      </c>
      <c r="Q121" s="113"/>
      <c r="R121" s="110">
        <v>15</v>
      </c>
      <c r="S121" s="113"/>
      <c r="T121" s="110">
        <v>22.5</v>
      </c>
      <c r="U121" s="113"/>
      <c r="V121" s="111">
        <v>45</v>
      </c>
      <c r="W121" s="109">
        <f t="shared" si="1"/>
        <v>0</v>
      </c>
    </row>
    <row r="122" spans="1:23" s="66" customFormat="1" ht="23.25" customHeight="1" x14ac:dyDescent="0.2">
      <c r="A122" s="112">
        <v>105</v>
      </c>
      <c r="B122" s="189"/>
      <c r="C122" s="189"/>
      <c r="D122" s="189"/>
      <c r="E122" s="189"/>
      <c r="F122" s="113"/>
      <c r="G122" s="113"/>
      <c r="H122" s="109">
        <v>5.63</v>
      </c>
      <c r="I122" s="113"/>
      <c r="J122" s="109">
        <v>6.43</v>
      </c>
      <c r="K122" s="113"/>
      <c r="L122" s="110">
        <v>7.5</v>
      </c>
      <c r="M122" s="113"/>
      <c r="N122" s="110">
        <v>9</v>
      </c>
      <c r="O122" s="113"/>
      <c r="P122" s="110">
        <v>11.25</v>
      </c>
      <c r="Q122" s="113"/>
      <c r="R122" s="110">
        <v>15</v>
      </c>
      <c r="S122" s="113"/>
      <c r="T122" s="110">
        <v>22.5</v>
      </c>
      <c r="U122" s="113"/>
      <c r="V122" s="111">
        <v>45</v>
      </c>
      <c r="W122" s="109">
        <f t="shared" si="1"/>
        <v>0</v>
      </c>
    </row>
    <row r="123" spans="1:23" s="66" customFormat="1" ht="23.25" customHeight="1" x14ac:dyDescent="0.2">
      <c r="A123" s="112">
        <v>106</v>
      </c>
      <c r="B123" s="189"/>
      <c r="C123" s="189"/>
      <c r="D123" s="189"/>
      <c r="E123" s="189"/>
      <c r="F123" s="113"/>
      <c r="G123" s="113"/>
      <c r="H123" s="109">
        <v>5.63</v>
      </c>
      <c r="I123" s="113"/>
      <c r="J123" s="109">
        <v>6.43</v>
      </c>
      <c r="K123" s="113"/>
      <c r="L123" s="110">
        <v>7.5</v>
      </c>
      <c r="M123" s="113"/>
      <c r="N123" s="110">
        <v>9</v>
      </c>
      <c r="O123" s="113"/>
      <c r="P123" s="110">
        <v>11.25</v>
      </c>
      <c r="Q123" s="113"/>
      <c r="R123" s="110">
        <v>15</v>
      </c>
      <c r="S123" s="113"/>
      <c r="T123" s="110">
        <v>22.5</v>
      </c>
      <c r="U123" s="113"/>
      <c r="V123" s="111">
        <v>45</v>
      </c>
      <c r="W123" s="109">
        <f t="shared" si="1"/>
        <v>0</v>
      </c>
    </row>
    <row r="124" spans="1:23" s="66" customFormat="1" ht="23.25" customHeight="1" x14ac:dyDescent="0.2">
      <c r="A124" s="112">
        <v>107</v>
      </c>
      <c r="B124" s="189"/>
      <c r="C124" s="189"/>
      <c r="D124" s="189"/>
      <c r="E124" s="189"/>
      <c r="F124" s="113"/>
      <c r="G124" s="113"/>
      <c r="H124" s="109">
        <v>5.63</v>
      </c>
      <c r="I124" s="113"/>
      <c r="J124" s="109">
        <v>6.43</v>
      </c>
      <c r="K124" s="113"/>
      <c r="L124" s="110">
        <v>7.5</v>
      </c>
      <c r="M124" s="113"/>
      <c r="N124" s="110">
        <v>9</v>
      </c>
      <c r="O124" s="113"/>
      <c r="P124" s="110">
        <v>11.25</v>
      </c>
      <c r="Q124" s="113"/>
      <c r="R124" s="110">
        <v>15</v>
      </c>
      <c r="S124" s="113"/>
      <c r="T124" s="110">
        <v>22.5</v>
      </c>
      <c r="U124" s="113"/>
      <c r="V124" s="111">
        <v>45</v>
      </c>
      <c r="W124" s="109">
        <f t="shared" si="1"/>
        <v>0</v>
      </c>
    </row>
    <row r="125" spans="1:23" s="66" customFormat="1" ht="23.25" customHeight="1" x14ac:dyDescent="0.2">
      <c r="A125" s="112">
        <v>108</v>
      </c>
      <c r="B125" s="189"/>
      <c r="C125" s="189"/>
      <c r="D125" s="189"/>
      <c r="E125" s="189"/>
      <c r="F125" s="113"/>
      <c r="G125" s="113"/>
      <c r="H125" s="109">
        <v>5.63</v>
      </c>
      <c r="I125" s="113"/>
      <c r="J125" s="109">
        <v>6.43</v>
      </c>
      <c r="K125" s="113"/>
      <c r="L125" s="110">
        <v>7.5</v>
      </c>
      <c r="M125" s="113"/>
      <c r="N125" s="110">
        <v>9</v>
      </c>
      <c r="O125" s="113"/>
      <c r="P125" s="110">
        <v>11.25</v>
      </c>
      <c r="Q125" s="113"/>
      <c r="R125" s="110">
        <v>15</v>
      </c>
      <c r="S125" s="113"/>
      <c r="T125" s="110">
        <v>22.5</v>
      </c>
      <c r="U125" s="113"/>
      <c r="V125" s="111">
        <v>45</v>
      </c>
      <c r="W125" s="109">
        <f t="shared" si="1"/>
        <v>0</v>
      </c>
    </row>
    <row r="126" spans="1:23" s="66" customFormat="1" ht="23.25" customHeight="1" x14ac:dyDescent="0.2">
      <c r="A126" s="112">
        <v>109</v>
      </c>
      <c r="B126" s="189"/>
      <c r="C126" s="189"/>
      <c r="D126" s="189"/>
      <c r="E126" s="189"/>
      <c r="F126" s="113"/>
      <c r="G126" s="113"/>
      <c r="H126" s="109">
        <v>5.63</v>
      </c>
      <c r="I126" s="113"/>
      <c r="J126" s="109">
        <v>6.43</v>
      </c>
      <c r="K126" s="113"/>
      <c r="L126" s="110">
        <v>7.5</v>
      </c>
      <c r="M126" s="113"/>
      <c r="N126" s="110">
        <v>9</v>
      </c>
      <c r="O126" s="113"/>
      <c r="P126" s="110">
        <v>11.25</v>
      </c>
      <c r="Q126" s="113"/>
      <c r="R126" s="110">
        <v>15</v>
      </c>
      <c r="S126" s="113"/>
      <c r="T126" s="110">
        <v>22.5</v>
      </c>
      <c r="U126" s="113"/>
      <c r="V126" s="111">
        <v>45</v>
      </c>
      <c r="W126" s="109">
        <f t="shared" si="1"/>
        <v>0</v>
      </c>
    </row>
    <row r="127" spans="1:23" s="66" customFormat="1" ht="23.25" customHeight="1" x14ac:dyDescent="0.2">
      <c r="A127" s="112">
        <v>110</v>
      </c>
      <c r="B127" s="189"/>
      <c r="C127" s="189"/>
      <c r="D127" s="189"/>
      <c r="E127" s="189"/>
      <c r="F127" s="113"/>
      <c r="G127" s="113"/>
      <c r="H127" s="109">
        <v>5.63</v>
      </c>
      <c r="I127" s="113"/>
      <c r="J127" s="109">
        <v>6.43</v>
      </c>
      <c r="K127" s="113"/>
      <c r="L127" s="110">
        <v>7.5</v>
      </c>
      <c r="M127" s="113"/>
      <c r="N127" s="110">
        <v>9</v>
      </c>
      <c r="O127" s="113"/>
      <c r="P127" s="110">
        <v>11.25</v>
      </c>
      <c r="Q127" s="113"/>
      <c r="R127" s="110">
        <v>15</v>
      </c>
      <c r="S127" s="113"/>
      <c r="T127" s="110">
        <v>22.5</v>
      </c>
      <c r="U127" s="113"/>
      <c r="V127" s="111">
        <v>45</v>
      </c>
      <c r="W127" s="109">
        <f t="shared" si="1"/>
        <v>0</v>
      </c>
    </row>
    <row r="128" spans="1:23" s="66" customFormat="1" ht="23.25" customHeight="1" x14ac:dyDescent="0.2">
      <c r="A128" s="112">
        <v>111</v>
      </c>
      <c r="B128" s="189"/>
      <c r="C128" s="189"/>
      <c r="D128" s="189"/>
      <c r="E128" s="189"/>
      <c r="F128" s="113"/>
      <c r="G128" s="113"/>
      <c r="H128" s="109">
        <v>5.63</v>
      </c>
      <c r="I128" s="113"/>
      <c r="J128" s="109">
        <v>6.43</v>
      </c>
      <c r="K128" s="113"/>
      <c r="L128" s="110">
        <v>7.5</v>
      </c>
      <c r="M128" s="113"/>
      <c r="N128" s="110">
        <v>9</v>
      </c>
      <c r="O128" s="113"/>
      <c r="P128" s="110">
        <v>11.25</v>
      </c>
      <c r="Q128" s="113"/>
      <c r="R128" s="110">
        <v>15</v>
      </c>
      <c r="S128" s="113"/>
      <c r="T128" s="110">
        <v>22.5</v>
      </c>
      <c r="U128" s="113"/>
      <c r="V128" s="111">
        <v>45</v>
      </c>
      <c r="W128" s="109">
        <f t="shared" si="1"/>
        <v>0</v>
      </c>
    </row>
    <row r="129" spans="1:23" s="66" customFormat="1" ht="23.25" customHeight="1" x14ac:dyDescent="0.2">
      <c r="A129" s="112">
        <v>112</v>
      </c>
      <c r="B129" s="189"/>
      <c r="C129" s="189"/>
      <c r="D129" s="189"/>
      <c r="E129" s="189"/>
      <c r="F129" s="113"/>
      <c r="G129" s="113"/>
      <c r="H129" s="109">
        <v>5.63</v>
      </c>
      <c r="I129" s="113"/>
      <c r="J129" s="109">
        <v>6.43</v>
      </c>
      <c r="K129" s="113"/>
      <c r="L129" s="110">
        <v>7.5</v>
      </c>
      <c r="M129" s="113"/>
      <c r="N129" s="110">
        <v>9</v>
      </c>
      <c r="O129" s="113"/>
      <c r="P129" s="110">
        <v>11.25</v>
      </c>
      <c r="Q129" s="113"/>
      <c r="R129" s="110">
        <v>15</v>
      </c>
      <c r="S129" s="113"/>
      <c r="T129" s="110">
        <v>22.5</v>
      </c>
      <c r="U129" s="113"/>
      <c r="V129" s="111">
        <v>45</v>
      </c>
      <c r="W129" s="109">
        <f t="shared" si="1"/>
        <v>0</v>
      </c>
    </row>
    <row r="130" spans="1:23" s="66" customFormat="1" ht="23.25" customHeight="1" x14ac:dyDescent="0.2">
      <c r="A130" s="112">
        <v>113</v>
      </c>
      <c r="B130" s="189"/>
      <c r="C130" s="189"/>
      <c r="D130" s="189"/>
      <c r="E130" s="189"/>
      <c r="F130" s="113"/>
      <c r="G130" s="113"/>
      <c r="H130" s="109">
        <v>5.63</v>
      </c>
      <c r="I130" s="113"/>
      <c r="J130" s="109">
        <v>6.43</v>
      </c>
      <c r="K130" s="113"/>
      <c r="L130" s="110">
        <v>7.5</v>
      </c>
      <c r="M130" s="113"/>
      <c r="N130" s="110">
        <v>9</v>
      </c>
      <c r="O130" s="113"/>
      <c r="P130" s="110">
        <v>11.25</v>
      </c>
      <c r="Q130" s="113"/>
      <c r="R130" s="110">
        <v>15</v>
      </c>
      <c r="S130" s="113"/>
      <c r="T130" s="110">
        <v>22.5</v>
      </c>
      <c r="U130" s="113"/>
      <c r="V130" s="111">
        <v>45</v>
      </c>
      <c r="W130" s="109">
        <f t="shared" si="1"/>
        <v>0</v>
      </c>
    </row>
    <row r="131" spans="1:23" s="66" customFormat="1" ht="23.25" customHeight="1" x14ac:dyDescent="0.2">
      <c r="A131" s="112">
        <v>114</v>
      </c>
      <c r="B131" s="189"/>
      <c r="C131" s="189"/>
      <c r="D131" s="189"/>
      <c r="E131" s="189"/>
      <c r="F131" s="113"/>
      <c r="G131" s="113"/>
      <c r="H131" s="109">
        <v>5.63</v>
      </c>
      <c r="I131" s="113"/>
      <c r="J131" s="109">
        <v>6.43</v>
      </c>
      <c r="K131" s="113"/>
      <c r="L131" s="110">
        <v>7.5</v>
      </c>
      <c r="M131" s="113"/>
      <c r="N131" s="110">
        <v>9</v>
      </c>
      <c r="O131" s="113"/>
      <c r="P131" s="110">
        <v>11.25</v>
      </c>
      <c r="Q131" s="113"/>
      <c r="R131" s="110">
        <v>15</v>
      </c>
      <c r="S131" s="113"/>
      <c r="T131" s="110">
        <v>22.5</v>
      </c>
      <c r="U131" s="113"/>
      <c r="V131" s="111">
        <v>45</v>
      </c>
      <c r="W131" s="109">
        <f t="shared" si="1"/>
        <v>0</v>
      </c>
    </row>
    <row r="132" spans="1:23" s="66" customFormat="1" ht="23.25" customHeight="1" x14ac:dyDescent="0.2">
      <c r="A132" s="112">
        <v>115</v>
      </c>
      <c r="B132" s="189"/>
      <c r="C132" s="189"/>
      <c r="D132" s="189"/>
      <c r="E132" s="189"/>
      <c r="F132" s="113"/>
      <c r="G132" s="113"/>
      <c r="H132" s="109">
        <v>5.63</v>
      </c>
      <c r="I132" s="113"/>
      <c r="J132" s="109">
        <v>6.43</v>
      </c>
      <c r="K132" s="113"/>
      <c r="L132" s="110">
        <v>7.5</v>
      </c>
      <c r="M132" s="113"/>
      <c r="N132" s="110">
        <v>9</v>
      </c>
      <c r="O132" s="113"/>
      <c r="P132" s="110">
        <v>11.25</v>
      </c>
      <c r="Q132" s="113"/>
      <c r="R132" s="110">
        <v>15</v>
      </c>
      <c r="S132" s="113"/>
      <c r="T132" s="110">
        <v>22.5</v>
      </c>
      <c r="U132" s="113"/>
      <c r="V132" s="111">
        <v>45</v>
      </c>
      <c r="W132" s="109">
        <f t="shared" si="1"/>
        <v>0</v>
      </c>
    </row>
    <row r="133" spans="1:23" s="66" customFormat="1" ht="23.25" customHeight="1" x14ac:dyDescent="0.2">
      <c r="A133" s="112">
        <v>116</v>
      </c>
      <c r="B133" s="189"/>
      <c r="C133" s="189"/>
      <c r="D133" s="189"/>
      <c r="E133" s="189"/>
      <c r="F133" s="113"/>
      <c r="G133" s="113"/>
      <c r="H133" s="109">
        <v>5.63</v>
      </c>
      <c r="I133" s="113"/>
      <c r="J133" s="109">
        <v>6.43</v>
      </c>
      <c r="K133" s="113"/>
      <c r="L133" s="110">
        <v>7.5</v>
      </c>
      <c r="M133" s="113"/>
      <c r="N133" s="110">
        <v>9</v>
      </c>
      <c r="O133" s="113"/>
      <c r="P133" s="110">
        <v>11.25</v>
      </c>
      <c r="Q133" s="113"/>
      <c r="R133" s="110">
        <v>15</v>
      </c>
      <c r="S133" s="113"/>
      <c r="T133" s="110">
        <v>22.5</v>
      </c>
      <c r="U133" s="113"/>
      <c r="V133" s="111">
        <v>45</v>
      </c>
      <c r="W133" s="109">
        <f t="shared" si="1"/>
        <v>0</v>
      </c>
    </row>
    <row r="134" spans="1:23" s="66" customFormat="1" ht="23.25" customHeight="1" x14ac:dyDescent="0.2">
      <c r="A134" s="112">
        <v>117</v>
      </c>
      <c r="B134" s="189"/>
      <c r="C134" s="189"/>
      <c r="D134" s="189"/>
      <c r="E134" s="189"/>
      <c r="F134" s="113"/>
      <c r="G134" s="113"/>
      <c r="H134" s="109">
        <v>5.63</v>
      </c>
      <c r="I134" s="113"/>
      <c r="J134" s="109">
        <v>6.43</v>
      </c>
      <c r="K134" s="113"/>
      <c r="L134" s="110">
        <v>7.5</v>
      </c>
      <c r="M134" s="113"/>
      <c r="N134" s="110">
        <v>9</v>
      </c>
      <c r="O134" s="113"/>
      <c r="P134" s="110">
        <v>11.25</v>
      </c>
      <c r="Q134" s="113"/>
      <c r="R134" s="110">
        <v>15</v>
      </c>
      <c r="S134" s="113"/>
      <c r="T134" s="110">
        <v>22.5</v>
      </c>
      <c r="U134" s="113"/>
      <c r="V134" s="111">
        <v>45</v>
      </c>
      <c r="W134" s="109">
        <f t="shared" si="1"/>
        <v>0</v>
      </c>
    </row>
    <row r="135" spans="1:23" s="66" customFormat="1" ht="23.25" customHeight="1" x14ac:dyDescent="0.2">
      <c r="A135" s="112">
        <v>118</v>
      </c>
      <c r="B135" s="189"/>
      <c r="C135" s="189"/>
      <c r="D135" s="189"/>
      <c r="E135" s="189"/>
      <c r="F135" s="113"/>
      <c r="G135" s="113"/>
      <c r="H135" s="109">
        <v>5.63</v>
      </c>
      <c r="I135" s="113"/>
      <c r="J135" s="109">
        <v>6.43</v>
      </c>
      <c r="K135" s="113"/>
      <c r="L135" s="110">
        <v>7.5</v>
      </c>
      <c r="M135" s="113"/>
      <c r="N135" s="110">
        <v>9</v>
      </c>
      <c r="O135" s="113"/>
      <c r="P135" s="110">
        <v>11.25</v>
      </c>
      <c r="Q135" s="113"/>
      <c r="R135" s="110">
        <v>15</v>
      </c>
      <c r="S135" s="113"/>
      <c r="T135" s="110">
        <v>22.5</v>
      </c>
      <c r="U135" s="113"/>
      <c r="V135" s="111">
        <v>45</v>
      </c>
      <c r="W135" s="109">
        <f t="shared" si="1"/>
        <v>0</v>
      </c>
    </row>
    <row r="136" spans="1:23" s="66" customFormat="1" ht="23.25" customHeight="1" x14ac:dyDescent="0.2">
      <c r="A136" s="112">
        <v>119</v>
      </c>
      <c r="B136" s="189"/>
      <c r="C136" s="189"/>
      <c r="D136" s="189"/>
      <c r="E136" s="189"/>
      <c r="F136" s="113"/>
      <c r="G136" s="113"/>
      <c r="H136" s="109">
        <v>5.63</v>
      </c>
      <c r="I136" s="113"/>
      <c r="J136" s="109">
        <v>6.43</v>
      </c>
      <c r="K136" s="113"/>
      <c r="L136" s="110">
        <v>7.5</v>
      </c>
      <c r="M136" s="113"/>
      <c r="N136" s="110">
        <v>9</v>
      </c>
      <c r="O136" s="113"/>
      <c r="P136" s="110">
        <v>11.25</v>
      </c>
      <c r="Q136" s="113"/>
      <c r="R136" s="110">
        <v>15</v>
      </c>
      <c r="S136" s="113"/>
      <c r="T136" s="110">
        <v>22.5</v>
      </c>
      <c r="U136" s="113"/>
      <c r="V136" s="111">
        <v>45</v>
      </c>
      <c r="W136" s="109">
        <f t="shared" si="1"/>
        <v>0</v>
      </c>
    </row>
    <row r="137" spans="1:23" s="66" customFormat="1" ht="23.25" customHeight="1" x14ac:dyDescent="0.2">
      <c r="A137" s="112">
        <v>120</v>
      </c>
      <c r="B137" s="189"/>
      <c r="C137" s="189"/>
      <c r="D137" s="189"/>
      <c r="E137" s="189"/>
      <c r="F137" s="113"/>
      <c r="G137" s="113"/>
      <c r="H137" s="109">
        <v>5.63</v>
      </c>
      <c r="I137" s="113"/>
      <c r="J137" s="109">
        <v>6.43</v>
      </c>
      <c r="K137" s="113"/>
      <c r="L137" s="110">
        <v>7.5</v>
      </c>
      <c r="M137" s="113"/>
      <c r="N137" s="110">
        <v>9</v>
      </c>
      <c r="O137" s="113"/>
      <c r="P137" s="110">
        <v>11.25</v>
      </c>
      <c r="Q137" s="113"/>
      <c r="R137" s="110">
        <v>15</v>
      </c>
      <c r="S137" s="113"/>
      <c r="T137" s="110">
        <v>22.5</v>
      </c>
      <c r="U137" s="113"/>
      <c r="V137" s="111">
        <v>45</v>
      </c>
      <c r="W137" s="109">
        <f t="shared" si="1"/>
        <v>0</v>
      </c>
    </row>
    <row r="138" spans="1:23" s="66" customFormat="1" ht="23.25" customHeight="1" x14ac:dyDescent="0.2">
      <c r="A138" s="112">
        <v>121</v>
      </c>
      <c r="B138" s="189"/>
      <c r="C138" s="189"/>
      <c r="D138" s="189"/>
      <c r="E138" s="189"/>
      <c r="F138" s="113"/>
      <c r="G138" s="113"/>
      <c r="H138" s="109">
        <v>5.63</v>
      </c>
      <c r="I138" s="113"/>
      <c r="J138" s="109">
        <v>6.43</v>
      </c>
      <c r="K138" s="113"/>
      <c r="L138" s="110">
        <v>7.5</v>
      </c>
      <c r="M138" s="113"/>
      <c r="N138" s="110">
        <v>9</v>
      </c>
      <c r="O138" s="113"/>
      <c r="P138" s="110">
        <v>11.25</v>
      </c>
      <c r="Q138" s="113"/>
      <c r="R138" s="110">
        <v>15</v>
      </c>
      <c r="S138" s="113"/>
      <c r="T138" s="110">
        <v>22.5</v>
      </c>
      <c r="U138" s="113"/>
      <c r="V138" s="111">
        <v>45</v>
      </c>
      <c r="W138" s="109">
        <f t="shared" si="1"/>
        <v>0</v>
      </c>
    </row>
    <row r="139" spans="1:23" s="66" customFormat="1" ht="23.25" customHeight="1" x14ac:dyDescent="0.2">
      <c r="A139" s="112">
        <v>122</v>
      </c>
      <c r="B139" s="189"/>
      <c r="C139" s="189"/>
      <c r="D139" s="189"/>
      <c r="E139" s="189"/>
      <c r="F139" s="113"/>
      <c r="G139" s="113"/>
      <c r="H139" s="109">
        <v>5.63</v>
      </c>
      <c r="I139" s="113"/>
      <c r="J139" s="109">
        <v>6.43</v>
      </c>
      <c r="K139" s="113"/>
      <c r="L139" s="110">
        <v>7.5</v>
      </c>
      <c r="M139" s="113"/>
      <c r="N139" s="110">
        <v>9</v>
      </c>
      <c r="O139" s="113"/>
      <c r="P139" s="110">
        <v>11.25</v>
      </c>
      <c r="Q139" s="113"/>
      <c r="R139" s="110">
        <v>15</v>
      </c>
      <c r="S139" s="113"/>
      <c r="T139" s="110">
        <v>22.5</v>
      </c>
      <c r="U139" s="113"/>
      <c r="V139" s="111">
        <v>45</v>
      </c>
      <c r="W139" s="109">
        <f t="shared" si="1"/>
        <v>0</v>
      </c>
    </row>
    <row r="140" spans="1:23" s="66" customFormat="1" ht="23.25" customHeight="1" x14ac:dyDescent="0.2">
      <c r="A140" s="112">
        <v>123</v>
      </c>
      <c r="B140" s="189"/>
      <c r="C140" s="189"/>
      <c r="D140" s="189"/>
      <c r="E140" s="189"/>
      <c r="F140" s="113"/>
      <c r="G140" s="113"/>
      <c r="H140" s="109">
        <v>5.63</v>
      </c>
      <c r="I140" s="113"/>
      <c r="J140" s="109">
        <v>6.43</v>
      </c>
      <c r="K140" s="113"/>
      <c r="L140" s="110">
        <v>7.5</v>
      </c>
      <c r="M140" s="113"/>
      <c r="N140" s="110">
        <v>9</v>
      </c>
      <c r="O140" s="113"/>
      <c r="P140" s="110">
        <v>11.25</v>
      </c>
      <c r="Q140" s="113"/>
      <c r="R140" s="110">
        <v>15</v>
      </c>
      <c r="S140" s="113"/>
      <c r="T140" s="110">
        <v>22.5</v>
      </c>
      <c r="U140" s="113"/>
      <c r="V140" s="111">
        <v>45</v>
      </c>
      <c r="W140" s="109">
        <f t="shared" si="1"/>
        <v>0</v>
      </c>
    </row>
    <row r="141" spans="1:23" s="66" customFormat="1" ht="23.25" customHeight="1" x14ac:dyDescent="0.2">
      <c r="A141" s="112">
        <v>124</v>
      </c>
      <c r="B141" s="189"/>
      <c r="C141" s="189"/>
      <c r="D141" s="189"/>
      <c r="E141" s="189"/>
      <c r="F141" s="113"/>
      <c r="G141" s="113"/>
      <c r="H141" s="109">
        <v>5.63</v>
      </c>
      <c r="I141" s="113"/>
      <c r="J141" s="109">
        <v>6.43</v>
      </c>
      <c r="K141" s="113"/>
      <c r="L141" s="110">
        <v>7.5</v>
      </c>
      <c r="M141" s="113"/>
      <c r="N141" s="110">
        <v>9</v>
      </c>
      <c r="O141" s="113"/>
      <c r="P141" s="110">
        <v>11.25</v>
      </c>
      <c r="Q141" s="113"/>
      <c r="R141" s="110">
        <v>15</v>
      </c>
      <c r="S141" s="113"/>
      <c r="T141" s="110">
        <v>22.5</v>
      </c>
      <c r="U141" s="113"/>
      <c r="V141" s="111">
        <v>45</v>
      </c>
      <c r="W141" s="109">
        <f t="shared" si="1"/>
        <v>0</v>
      </c>
    </row>
    <row r="142" spans="1:23" s="66" customFormat="1" ht="23.25" customHeight="1" x14ac:dyDescent="0.2">
      <c r="A142" s="112">
        <v>125</v>
      </c>
      <c r="B142" s="189"/>
      <c r="C142" s="189"/>
      <c r="D142" s="189"/>
      <c r="E142" s="189"/>
      <c r="F142" s="113"/>
      <c r="G142" s="113"/>
      <c r="H142" s="109">
        <v>5.63</v>
      </c>
      <c r="I142" s="113"/>
      <c r="J142" s="109">
        <v>6.43</v>
      </c>
      <c r="K142" s="113"/>
      <c r="L142" s="110">
        <v>7.5</v>
      </c>
      <c r="M142" s="113"/>
      <c r="N142" s="110">
        <v>9</v>
      </c>
      <c r="O142" s="113"/>
      <c r="P142" s="110">
        <v>11.25</v>
      </c>
      <c r="Q142" s="113"/>
      <c r="R142" s="110">
        <v>15</v>
      </c>
      <c r="S142" s="113"/>
      <c r="T142" s="110">
        <v>22.5</v>
      </c>
      <c r="U142" s="113"/>
      <c r="V142" s="111">
        <v>45</v>
      </c>
      <c r="W142" s="109">
        <f t="shared" si="1"/>
        <v>0</v>
      </c>
    </row>
    <row r="143" spans="1:23" s="66" customFormat="1" ht="23.25" customHeight="1" x14ac:dyDescent="0.2">
      <c r="A143" s="112">
        <v>126</v>
      </c>
      <c r="B143" s="189"/>
      <c r="C143" s="189"/>
      <c r="D143" s="189"/>
      <c r="E143" s="189"/>
      <c r="F143" s="113"/>
      <c r="G143" s="113"/>
      <c r="H143" s="109">
        <v>5.63</v>
      </c>
      <c r="I143" s="113"/>
      <c r="J143" s="109">
        <v>6.43</v>
      </c>
      <c r="K143" s="113"/>
      <c r="L143" s="110">
        <v>7.5</v>
      </c>
      <c r="M143" s="113"/>
      <c r="N143" s="110">
        <v>9</v>
      </c>
      <c r="O143" s="113"/>
      <c r="P143" s="110">
        <v>11.25</v>
      </c>
      <c r="Q143" s="113"/>
      <c r="R143" s="110">
        <v>15</v>
      </c>
      <c r="S143" s="113"/>
      <c r="T143" s="110">
        <v>22.5</v>
      </c>
      <c r="U143" s="113"/>
      <c r="V143" s="111">
        <v>45</v>
      </c>
      <c r="W143" s="109">
        <f t="shared" si="1"/>
        <v>0</v>
      </c>
    </row>
    <row r="144" spans="1:23" s="66" customFormat="1" ht="23.25" customHeight="1" x14ac:dyDescent="0.2">
      <c r="A144" s="112">
        <v>127</v>
      </c>
      <c r="B144" s="189"/>
      <c r="C144" s="189"/>
      <c r="D144" s="189"/>
      <c r="E144" s="189"/>
      <c r="F144" s="113"/>
      <c r="G144" s="113"/>
      <c r="H144" s="109">
        <v>5.63</v>
      </c>
      <c r="I144" s="113"/>
      <c r="J144" s="109">
        <v>6.43</v>
      </c>
      <c r="K144" s="113"/>
      <c r="L144" s="110">
        <v>7.5</v>
      </c>
      <c r="M144" s="113"/>
      <c r="N144" s="110">
        <v>9</v>
      </c>
      <c r="O144" s="113"/>
      <c r="P144" s="110">
        <v>11.25</v>
      </c>
      <c r="Q144" s="113"/>
      <c r="R144" s="110">
        <v>15</v>
      </c>
      <c r="S144" s="113"/>
      <c r="T144" s="110">
        <v>22.5</v>
      </c>
      <c r="U144" s="113"/>
      <c r="V144" s="111">
        <v>45</v>
      </c>
      <c r="W144" s="109">
        <f t="shared" si="1"/>
        <v>0</v>
      </c>
    </row>
    <row r="145" spans="1:23" s="66" customFormat="1" ht="23.25" customHeight="1" x14ac:dyDescent="0.2">
      <c r="A145" s="112">
        <v>128</v>
      </c>
      <c r="B145" s="189"/>
      <c r="C145" s="189"/>
      <c r="D145" s="189"/>
      <c r="E145" s="189"/>
      <c r="F145" s="113"/>
      <c r="G145" s="113"/>
      <c r="H145" s="109">
        <v>5.63</v>
      </c>
      <c r="I145" s="113"/>
      <c r="J145" s="109">
        <v>6.43</v>
      </c>
      <c r="K145" s="113"/>
      <c r="L145" s="110">
        <v>7.5</v>
      </c>
      <c r="M145" s="113"/>
      <c r="N145" s="110">
        <v>9</v>
      </c>
      <c r="O145" s="113"/>
      <c r="P145" s="110">
        <v>11.25</v>
      </c>
      <c r="Q145" s="113"/>
      <c r="R145" s="110">
        <v>15</v>
      </c>
      <c r="S145" s="113"/>
      <c r="T145" s="110">
        <v>22.5</v>
      </c>
      <c r="U145" s="113"/>
      <c r="V145" s="111">
        <v>45</v>
      </c>
      <c r="W145" s="109">
        <f t="shared" si="1"/>
        <v>0</v>
      </c>
    </row>
    <row r="146" spans="1:23" s="66" customFormat="1" ht="23.25" customHeight="1" x14ac:dyDescent="0.2">
      <c r="A146" s="112">
        <v>129</v>
      </c>
      <c r="B146" s="189"/>
      <c r="C146" s="189"/>
      <c r="D146" s="189"/>
      <c r="E146" s="189"/>
      <c r="F146" s="113"/>
      <c r="G146" s="113"/>
      <c r="H146" s="109">
        <v>5.63</v>
      </c>
      <c r="I146" s="113"/>
      <c r="J146" s="109">
        <v>6.43</v>
      </c>
      <c r="K146" s="113"/>
      <c r="L146" s="110">
        <v>7.5</v>
      </c>
      <c r="M146" s="113"/>
      <c r="N146" s="110">
        <v>9</v>
      </c>
      <c r="O146" s="113"/>
      <c r="P146" s="110">
        <v>11.25</v>
      </c>
      <c r="Q146" s="113"/>
      <c r="R146" s="110">
        <v>15</v>
      </c>
      <c r="S146" s="113"/>
      <c r="T146" s="110">
        <v>22.5</v>
      </c>
      <c r="U146" s="113"/>
      <c r="V146" s="111">
        <v>45</v>
      </c>
      <c r="W146" s="109">
        <f t="shared" ref="W146:W209" si="2">ROUND((G146*H146+I146*J146+K146*L146+M146*N146+O146*P146+Q146*R146+S146*T146+U146*V146)/60,2)</f>
        <v>0</v>
      </c>
    </row>
    <row r="147" spans="1:23" s="66" customFormat="1" ht="23.25" customHeight="1" x14ac:dyDescent="0.2">
      <c r="A147" s="112">
        <v>130</v>
      </c>
      <c r="B147" s="189"/>
      <c r="C147" s="189"/>
      <c r="D147" s="189"/>
      <c r="E147" s="189"/>
      <c r="F147" s="113"/>
      <c r="G147" s="113"/>
      <c r="H147" s="109">
        <v>5.63</v>
      </c>
      <c r="I147" s="113"/>
      <c r="J147" s="109">
        <v>6.43</v>
      </c>
      <c r="K147" s="113"/>
      <c r="L147" s="110">
        <v>7.5</v>
      </c>
      <c r="M147" s="113"/>
      <c r="N147" s="110">
        <v>9</v>
      </c>
      <c r="O147" s="113"/>
      <c r="P147" s="110">
        <v>11.25</v>
      </c>
      <c r="Q147" s="113"/>
      <c r="R147" s="110">
        <v>15</v>
      </c>
      <c r="S147" s="113"/>
      <c r="T147" s="110">
        <v>22.5</v>
      </c>
      <c r="U147" s="113"/>
      <c r="V147" s="111">
        <v>45</v>
      </c>
      <c r="W147" s="109">
        <f t="shared" si="2"/>
        <v>0</v>
      </c>
    </row>
    <row r="148" spans="1:23" s="66" customFormat="1" ht="23.25" customHeight="1" x14ac:dyDescent="0.2">
      <c r="A148" s="112">
        <v>131</v>
      </c>
      <c r="B148" s="189"/>
      <c r="C148" s="189"/>
      <c r="D148" s="189"/>
      <c r="E148" s="189"/>
      <c r="F148" s="113"/>
      <c r="G148" s="113"/>
      <c r="H148" s="109">
        <v>5.63</v>
      </c>
      <c r="I148" s="113"/>
      <c r="J148" s="109">
        <v>6.43</v>
      </c>
      <c r="K148" s="113"/>
      <c r="L148" s="110">
        <v>7.5</v>
      </c>
      <c r="M148" s="113"/>
      <c r="N148" s="110">
        <v>9</v>
      </c>
      <c r="O148" s="113"/>
      <c r="P148" s="110">
        <v>11.25</v>
      </c>
      <c r="Q148" s="113"/>
      <c r="R148" s="110">
        <v>15</v>
      </c>
      <c r="S148" s="113"/>
      <c r="T148" s="110">
        <v>22.5</v>
      </c>
      <c r="U148" s="113"/>
      <c r="V148" s="111">
        <v>45</v>
      </c>
      <c r="W148" s="109">
        <f t="shared" si="2"/>
        <v>0</v>
      </c>
    </row>
    <row r="149" spans="1:23" s="66" customFormat="1" ht="23.25" customHeight="1" x14ac:dyDescent="0.2">
      <c r="A149" s="112">
        <v>132</v>
      </c>
      <c r="B149" s="189"/>
      <c r="C149" s="189"/>
      <c r="D149" s="189"/>
      <c r="E149" s="189"/>
      <c r="F149" s="113"/>
      <c r="G149" s="113"/>
      <c r="H149" s="109">
        <v>5.63</v>
      </c>
      <c r="I149" s="113"/>
      <c r="J149" s="109">
        <v>6.43</v>
      </c>
      <c r="K149" s="113"/>
      <c r="L149" s="110">
        <v>7.5</v>
      </c>
      <c r="M149" s="113"/>
      <c r="N149" s="110">
        <v>9</v>
      </c>
      <c r="O149" s="113"/>
      <c r="P149" s="110">
        <v>11.25</v>
      </c>
      <c r="Q149" s="113"/>
      <c r="R149" s="110">
        <v>15</v>
      </c>
      <c r="S149" s="113"/>
      <c r="T149" s="110">
        <v>22.5</v>
      </c>
      <c r="U149" s="113"/>
      <c r="V149" s="111">
        <v>45</v>
      </c>
      <c r="W149" s="109">
        <f t="shared" si="2"/>
        <v>0</v>
      </c>
    </row>
    <row r="150" spans="1:23" s="66" customFormat="1" ht="23.25" customHeight="1" x14ac:dyDescent="0.2">
      <c r="A150" s="112">
        <v>133</v>
      </c>
      <c r="B150" s="189"/>
      <c r="C150" s="189"/>
      <c r="D150" s="189"/>
      <c r="E150" s="189"/>
      <c r="F150" s="113"/>
      <c r="G150" s="113"/>
      <c r="H150" s="109">
        <v>5.63</v>
      </c>
      <c r="I150" s="113"/>
      <c r="J150" s="109">
        <v>6.43</v>
      </c>
      <c r="K150" s="113"/>
      <c r="L150" s="110">
        <v>7.5</v>
      </c>
      <c r="M150" s="113"/>
      <c r="N150" s="110">
        <v>9</v>
      </c>
      <c r="O150" s="113"/>
      <c r="P150" s="110">
        <v>11.25</v>
      </c>
      <c r="Q150" s="113"/>
      <c r="R150" s="110">
        <v>15</v>
      </c>
      <c r="S150" s="113"/>
      <c r="T150" s="110">
        <v>22.5</v>
      </c>
      <c r="U150" s="113"/>
      <c r="V150" s="111">
        <v>45</v>
      </c>
      <c r="W150" s="109">
        <f t="shared" si="2"/>
        <v>0</v>
      </c>
    </row>
    <row r="151" spans="1:23" s="66" customFormat="1" ht="23.25" customHeight="1" x14ac:dyDescent="0.2">
      <c r="A151" s="112">
        <v>134</v>
      </c>
      <c r="B151" s="189"/>
      <c r="C151" s="189"/>
      <c r="D151" s="189"/>
      <c r="E151" s="189"/>
      <c r="F151" s="113"/>
      <c r="G151" s="113"/>
      <c r="H151" s="109">
        <v>5.63</v>
      </c>
      <c r="I151" s="113"/>
      <c r="J151" s="109">
        <v>6.43</v>
      </c>
      <c r="K151" s="113"/>
      <c r="L151" s="110">
        <v>7.5</v>
      </c>
      <c r="M151" s="113"/>
      <c r="N151" s="110">
        <v>9</v>
      </c>
      <c r="O151" s="113"/>
      <c r="P151" s="110">
        <v>11.25</v>
      </c>
      <c r="Q151" s="113"/>
      <c r="R151" s="110">
        <v>15</v>
      </c>
      <c r="S151" s="113"/>
      <c r="T151" s="110">
        <v>22.5</v>
      </c>
      <c r="U151" s="113"/>
      <c r="V151" s="111">
        <v>45</v>
      </c>
      <c r="W151" s="109">
        <f t="shared" si="2"/>
        <v>0</v>
      </c>
    </row>
    <row r="152" spans="1:23" s="66" customFormat="1" ht="23.25" customHeight="1" x14ac:dyDescent="0.2">
      <c r="A152" s="112">
        <v>135</v>
      </c>
      <c r="B152" s="189"/>
      <c r="C152" s="189"/>
      <c r="D152" s="189"/>
      <c r="E152" s="189"/>
      <c r="F152" s="113"/>
      <c r="G152" s="113"/>
      <c r="H152" s="109">
        <v>5.63</v>
      </c>
      <c r="I152" s="113"/>
      <c r="J152" s="109">
        <v>6.43</v>
      </c>
      <c r="K152" s="113"/>
      <c r="L152" s="110">
        <v>7.5</v>
      </c>
      <c r="M152" s="113"/>
      <c r="N152" s="110">
        <v>9</v>
      </c>
      <c r="O152" s="113"/>
      <c r="P152" s="110">
        <v>11.25</v>
      </c>
      <c r="Q152" s="113"/>
      <c r="R152" s="110">
        <v>15</v>
      </c>
      <c r="S152" s="113"/>
      <c r="T152" s="110">
        <v>22.5</v>
      </c>
      <c r="U152" s="113"/>
      <c r="V152" s="111">
        <v>45</v>
      </c>
      <c r="W152" s="109">
        <f t="shared" si="2"/>
        <v>0</v>
      </c>
    </row>
    <row r="153" spans="1:23" s="66" customFormat="1" ht="23.25" customHeight="1" x14ac:dyDescent="0.2">
      <c r="A153" s="112">
        <v>136</v>
      </c>
      <c r="B153" s="189"/>
      <c r="C153" s="189"/>
      <c r="D153" s="189"/>
      <c r="E153" s="189"/>
      <c r="F153" s="113"/>
      <c r="G153" s="113"/>
      <c r="H153" s="109">
        <v>5.63</v>
      </c>
      <c r="I153" s="113"/>
      <c r="J153" s="109">
        <v>6.43</v>
      </c>
      <c r="K153" s="113"/>
      <c r="L153" s="110">
        <v>7.5</v>
      </c>
      <c r="M153" s="113"/>
      <c r="N153" s="110">
        <v>9</v>
      </c>
      <c r="O153" s="113"/>
      <c r="P153" s="110">
        <v>11.25</v>
      </c>
      <c r="Q153" s="113"/>
      <c r="R153" s="110">
        <v>15</v>
      </c>
      <c r="S153" s="113"/>
      <c r="T153" s="110">
        <v>22.5</v>
      </c>
      <c r="U153" s="113"/>
      <c r="V153" s="111">
        <v>45</v>
      </c>
      <c r="W153" s="109">
        <f t="shared" si="2"/>
        <v>0</v>
      </c>
    </row>
    <row r="154" spans="1:23" s="66" customFormat="1" ht="23.25" customHeight="1" x14ac:dyDescent="0.2">
      <c r="A154" s="112">
        <v>137</v>
      </c>
      <c r="B154" s="189"/>
      <c r="C154" s="189"/>
      <c r="D154" s="189"/>
      <c r="E154" s="189"/>
      <c r="F154" s="113"/>
      <c r="G154" s="113"/>
      <c r="H154" s="109">
        <v>5.63</v>
      </c>
      <c r="I154" s="113"/>
      <c r="J154" s="109">
        <v>6.43</v>
      </c>
      <c r="K154" s="113"/>
      <c r="L154" s="110">
        <v>7.5</v>
      </c>
      <c r="M154" s="113"/>
      <c r="N154" s="110">
        <v>9</v>
      </c>
      <c r="O154" s="113"/>
      <c r="P154" s="110">
        <v>11.25</v>
      </c>
      <c r="Q154" s="113"/>
      <c r="R154" s="110">
        <v>15</v>
      </c>
      <c r="S154" s="113"/>
      <c r="T154" s="110">
        <v>22.5</v>
      </c>
      <c r="U154" s="113"/>
      <c r="V154" s="111">
        <v>45</v>
      </c>
      <c r="W154" s="109">
        <f t="shared" si="2"/>
        <v>0</v>
      </c>
    </row>
    <row r="155" spans="1:23" s="66" customFormat="1" ht="23.25" customHeight="1" x14ac:dyDescent="0.2">
      <c r="A155" s="112">
        <v>138</v>
      </c>
      <c r="B155" s="189"/>
      <c r="C155" s="189"/>
      <c r="D155" s="189"/>
      <c r="E155" s="189"/>
      <c r="F155" s="113"/>
      <c r="G155" s="113"/>
      <c r="H155" s="109">
        <v>5.63</v>
      </c>
      <c r="I155" s="113"/>
      <c r="J155" s="109">
        <v>6.43</v>
      </c>
      <c r="K155" s="113"/>
      <c r="L155" s="110">
        <v>7.5</v>
      </c>
      <c r="M155" s="113"/>
      <c r="N155" s="110">
        <v>9</v>
      </c>
      <c r="O155" s="113"/>
      <c r="P155" s="110">
        <v>11.25</v>
      </c>
      <c r="Q155" s="113"/>
      <c r="R155" s="110">
        <v>15</v>
      </c>
      <c r="S155" s="113"/>
      <c r="T155" s="110">
        <v>22.5</v>
      </c>
      <c r="U155" s="113"/>
      <c r="V155" s="111">
        <v>45</v>
      </c>
      <c r="W155" s="109">
        <f t="shared" si="2"/>
        <v>0</v>
      </c>
    </row>
    <row r="156" spans="1:23" s="66" customFormat="1" ht="23.25" customHeight="1" x14ac:dyDescent="0.2">
      <c r="A156" s="112">
        <v>139</v>
      </c>
      <c r="B156" s="189"/>
      <c r="C156" s="189"/>
      <c r="D156" s="189"/>
      <c r="E156" s="189"/>
      <c r="F156" s="113"/>
      <c r="G156" s="113"/>
      <c r="H156" s="109">
        <v>5.63</v>
      </c>
      <c r="I156" s="113"/>
      <c r="J156" s="109">
        <v>6.43</v>
      </c>
      <c r="K156" s="113"/>
      <c r="L156" s="110">
        <v>7.5</v>
      </c>
      <c r="M156" s="113"/>
      <c r="N156" s="110">
        <v>9</v>
      </c>
      <c r="O156" s="113"/>
      <c r="P156" s="110">
        <v>11.25</v>
      </c>
      <c r="Q156" s="113"/>
      <c r="R156" s="110">
        <v>15</v>
      </c>
      <c r="S156" s="113"/>
      <c r="T156" s="110">
        <v>22.5</v>
      </c>
      <c r="U156" s="113"/>
      <c r="V156" s="111">
        <v>45</v>
      </c>
      <c r="W156" s="109">
        <f t="shared" si="2"/>
        <v>0</v>
      </c>
    </row>
    <row r="157" spans="1:23" s="66" customFormat="1" ht="23.25" customHeight="1" x14ac:dyDescent="0.2">
      <c r="A157" s="112">
        <v>140</v>
      </c>
      <c r="B157" s="189"/>
      <c r="C157" s="189"/>
      <c r="D157" s="189"/>
      <c r="E157" s="189"/>
      <c r="F157" s="113"/>
      <c r="G157" s="113"/>
      <c r="H157" s="109">
        <v>5.63</v>
      </c>
      <c r="I157" s="113"/>
      <c r="J157" s="109">
        <v>6.43</v>
      </c>
      <c r="K157" s="113"/>
      <c r="L157" s="110">
        <v>7.5</v>
      </c>
      <c r="M157" s="113"/>
      <c r="N157" s="110">
        <v>9</v>
      </c>
      <c r="O157" s="113"/>
      <c r="P157" s="110">
        <v>11.25</v>
      </c>
      <c r="Q157" s="113"/>
      <c r="R157" s="110">
        <v>15</v>
      </c>
      <c r="S157" s="113"/>
      <c r="T157" s="110">
        <v>22.5</v>
      </c>
      <c r="U157" s="113"/>
      <c r="V157" s="111">
        <v>45</v>
      </c>
      <c r="W157" s="109">
        <f t="shared" si="2"/>
        <v>0</v>
      </c>
    </row>
    <row r="158" spans="1:23" s="66" customFormat="1" ht="23.25" customHeight="1" x14ac:dyDescent="0.2">
      <c r="A158" s="112">
        <v>141</v>
      </c>
      <c r="B158" s="189"/>
      <c r="C158" s="189"/>
      <c r="D158" s="189"/>
      <c r="E158" s="189"/>
      <c r="F158" s="113"/>
      <c r="G158" s="113"/>
      <c r="H158" s="109">
        <v>5.63</v>
      </c>
      <c r="I158" s="113"/>
      <c r="J158" s="109">
        <v>6.43</v>
      </c>
      <c r="K158" s="113"/>
      <c r="L158" s="110">
        <v>7.5</v>
      </c>
      <c r="M158" s="113"/>
      <c r="N158" s="110">
        <v>9</v>
      </c>
      <c r="O158" s="113"/>
      <c r="P158" s="110">
        <v>11.25</v>
      </c>
      <c r="Q158" s="113"/>
      <c r="R158" s="110">
        <v>15</v>
      </c>
      <c r="S158" s="113"/>
      <c r="T158" s="110">
        <v>22.5</v>
      </c>
      <c r="U158" s="113"/>
      <c r="V158" s="111">
        <v>45</v>
      </c>
      <c r="W158" s="109">
        <f t="shared" si="2"/>
        <v>0</v>
      </c>
    </row>
    <row r="159" spans="1:23" s="66" customFormat="1" ht="23.25" customHeight="1" x14ac:dyDescent="0.2">
      <c r="A159" s="112">
        <v>142</v>
      </c>
      <c r="B159" s="189"/>
      <c r="C159" s="189"/>
      <c r="D159" s="189"/>
      <c r="E159" s="189"/>
      <c r="F159" s="113"/>
      <c r="G159" s="113"/>
      <c r="H159" s="109">
        <v>5.63</v>
      </c>
      <c r="I159" s="113"/>
      <c r="J159" s="109">
        <v>6.43</v>
      </c>
      <c r="K159" s="113"/>
      <c r="L159" s="110">
        <v>7.5</v>
      </c>
      <c r="M159" s="113"/>
      <c r="N159" s="110">
        <v>9</v>
      </c>
      <c r="O159" s="113"/>
      <c r="P159" s="110">
        <v>11.25</v>
      </c>
      <c r="Q159" s="113"/>
      <c r="R159" s="110">
        <v>15</v>
      </c>
      <c r="S159" s="113"/>
      <c r="T159" s="110">
        <v>22.5</v>
      </c>
      <c r="U159" s="113"/>
      <c r="V159" s="111">
        <v>45</v>
      </c>
      <c r="W159" s="109">
        <f t="shared" si="2"/>
        <v>0</v>
      </c>
    </row>
    <row r="160" spans="1:23" s="66" customFormat="1" ht="23.25" customHeight="1" x14ac:dyDescent="0.2">
      <c r="A160" s="112">
        <v>143</v>
      </c>
      <c r="B160" s="189"/>
      <c r="C160" s="189"/>
      <c r="D160" s="189"/>
      <c r="E160" s="189"/>
      <c r="F160" s="113"/>
      <c r="G160" s="113"/>
      <c r="H160" s="109">
        <v>5.63</v>
      </c>
      <c r="I160" s="113"/>
      <c r="J160" s="109">
        <v>6.43</v>
      </c>
      <c r="K160" s="113"/>
      <c r="L160" s="110">
        <v>7.5</v>
      </c>
      <c r="M160" s="113"/>
      <c r="N160" s="110">
        <v>9</v>
      </c>
      <c r="O160" s="113"/>
      <c r="P160" s="110">
        <v>11.25</v>
      </c>
      <c r="Q160" s="113"/>
      <c r="R160" s="110">
        <v>15</v>
      </c>
      <c r="S160" s="113"/>
      <c r="T160" s="110">
        <v>22.5</v>
      </c>
      <c r="U160" s="113"/>
      <c r="V160" s="111">
        <v>45</v>
      </c>
      <c r="W160" s="109">
        <f t="shared" si="2"/>
        <v>0</v>
      </c>
    </row>
    <row r="161" spans="1:23" s="66" customFormat="1" ht="23.25" customHeight="1" x14ac:dyDescent="0.2">
      <c r="A161" s="112">
        <v>144</v>
      </c>
      <c r="B161" s="189"/>
      <c r="C161" s="189"/>
      <c r="D161" s="189"/>
      <c r="E161" s="189"/>
      <c r="F161" s="113"/>
      <c r="G161" s="113"/>
      <c r="H161" s="109">
        <v>5.63</v>
      </c>
      <c r="I161" s="113"/>
      <c r="J161" s="109">
        <v>6.43</v>
      </c>
      <c r="K161" s="113"/>
      <c r="L161" s="110">
        <v>7.5</v>
      </c>
      <c r="M161" s="113"/>
      <c r="N161" s="110">
        <v>9</v>
      </c>
      <c r="O161" s="113"/>
      <c r="P161" s="110">
        <v>11.25</v>
      </c>
      <c r="Q161" s="113"/>
      <c r="R161" s="110">
        <v>15</v>
      </c>
      <c r="S161" s="113"/>
      <c r="T161" s="110">
        <v>22.5</v>
      </c>
      <c r="U161" s="113"/>
      <c r="V161" s="111">
        <v>45</v>
      </c>
      <c r="W161" s="109">
        <f t="shared" si="2"/>
        <v>0</v>
      </c>
    </row>
    <row r="162" spans="1:23" s="66" customFormat="1" ht="23.25" customHeight="1" x14ac:dyDescent="0.2">
      <c r="A162" s="112">
        <v>145</v>
      </c>
      <c r="B162" s="189"/>
      <c r="C162" s="189"/>
      <c r="D162" s="189"/>
      <c r="E162" s="189"/>
      <c r="F162" s="113"/>
      <c r="G162" s="113"/>
      <c r="H162" s="109">
        <v>5.63</v>
      </c>
      <c r="I162" s="113"/>
      <c r="J162" s="109">
        <v>6.43</v>
      </c>
      <c r="K162" s="113"/>
      <c r="L162" s="110">
        <v>7.5</v>
      </c>
      <c r="M162" s="113"/>
      <c r="N162" s="110">
        <v>9</v>
      </c>
      <c r="O162" s="113"/>
      <c r="P162" s="110">
        <v>11.25</v>
      </c>
      <c r="Q162" s="113"/>
      <c r="R162" s="110">
        <v>15</v>
      </c>
      <c r="S162" s="113"/>
      <c r="T162" s="110">
        <v>22.5</v>
      </c>
      <c r="U162" s="113"/>
      <c r="V162" s="111">
        <v>45</v>
      </c>
      <c r="W162" s="109">
        <f t="shared" si="2"/>
        <v>0</v>
      </c>
    </row>
    <row r="163" spans="1:23" s="66" customFormat="1" ht="23.25" customHeight="1" x14ac:dyDescent="0.2">
      <c r="A163" s="112">
        <v>146</v>
      </c>
      <c r="B163" s="189"/>
      <c r="C163" s="189"/>
      <c r="D163" s="189"/>
      <c r="E163" s="189"/>
      <c r="F163" s="113"/>
      <c r="G163" s="113"/>
      <c r="H163" s="109">
        <v>5.63</v>
      </c>
      <c r="I163" s="113"/>
      <c r="J163" s="109">
        <v>6.43</v>
      </c>
      <c r="K163" s="113"/>
      <c r="L163" s="110">
        <v>7.5</v>
      </c>
      <c r="M163" s="113"/>
      <c r="N163" s="110">
        <v>9</v>
      </c>
      <c r="O163" s="113"/>
      <c r="P163" s="110">
        <v>11.25</v>
      </c>
      <c r="Q163" s="113"/>
      <c r="R163" s="110">
        <v>15</v>
      </c>
      <c r="S163" s="113"/>
      <c r="T163" s="110">
        <v>22.5</v>
      </c>
      <c r="U163" s="113"/>
      <c r="V163" s="111">
        <v>45</v>
      </c>
      <c r="W163" s="109">
        <f t="shared" si="2"/>
        <v>0</v>
      </c>
    </row>
    <row r="164" spans="1:23" s="66" customFormat="1" ht="23.25" customHeight="1" x14ac:dyDescent="0.2">
      <c r="A164" s="112">
        <v>147</v>
      </c>
      <c r="B164" s="189"/>
      <c r="C164" s="189"/>
      <c r="D164" s="189"/>
      <c r="E164" s="189"/>
      <c r="F164" s="113"/>
      <c r="G164" s="113"/>
      <c r="H164" s="109">
        <v>5.63</v>
      </c>
      <c r="I164" s="113"/>
      <c r="J164" s="109">
        <v>6.43</v>
      </c>
      <c r="K164" s="113"/>
      <c r="L164" s="110">
        <v>7.5</v>
      </c>
      <c r="M164" s="113"/>
      <c r="N164" s="110">
        <v>9</v>
      </c>
      <c r="O164" s="113"/>
      <c r="P164" s="110">
        <v>11.25</v>
      </c>
      <c r="Q164" s="113"/>
      <c r="R164" s="110">
        <v>15</v>
      </c>
      <c r="S164" s="113"/>
      <c r="T164" s="110">
        <v>22.5</v>
      </c>
      <c r="U164" s="113"/>
      <c r="V164" s="111">
        <v>45</v>
      </c>
      <c r="W164" s="109">
        <f t="shared" si="2"/>
        <v>0</v>
      </c>
    </row>
    <row r="165" spans="1:23" s="66" customFormat="1" ht="23.25" customHeight="1" x14ac:dyDescent="0.2">
      <c r="A165" s="112">
        <v>148</v>
      </c>
      <c r="B165" s="189"/>
      <c r="C165" s="189"/>
      <c r="D165" s="189"/>
      <c r="E165" s="189"/>
      <c r="F165" s="113"/>
      <c r="G165" s="113"/>
      <c r="H165" s="109">
        <v>5.63</v>
      </c>
      <c r="I165" s="113"/>
      <c r="J165" s="109">
        <v>6.43</v>
      </c>
      <c r="K165" s="113"/>
      <c r="L165" s="110">
        <v>7.5</v>
      </c>
      <c r="M165" s="113"/>
      <c r="N165" s="110">
        <v>9</v>
      </c>
      <c r="O165" s="113"/>
      <c r="P165" s="110">
        <v>11.25</v>
      </c>
      <c r="Q165" s="113"/>
      <c r="R165" s="110">
        <v>15</v>
      </c>
      <c r="S165" s="113"/>
      <c r="T165" s="110">
        <v>22.5</v>
      </c>
      <c r="U165" s="113"/>
      <c r="V165" s="111">
        <v>45</v>
      </c>
      <c r="W165" s="109">
        <f t="shared" si="2"/>
        <v>0</v>
      </c>
    </row>
    <row r="166" spans="1:23" s="66" customFormat="1" ht="23.25" customHeight="1" x14ac:dyDescent="0.2">
      <c r="A166" s="112">
        <v>149</v>
      </c>
      <c r="B166" s="189"/>
      <c r="C166" s="189"/>
      <c r="D166" s="189"/>
      <c r="E166" s="189"/>
      <c r="F166" s="113"/>
      <c r="G166" s="113"/>
      <c r="H166" s="109">
        <v>5.63</v>
      </c>
      <c r="I166" s="113"/>
      <c r="J166" s="109">
        <v>6.43</v>
      </c>
      <c r="K166" s="113"/>
      <c r="L166" s="110">
        <v>7.5</v>
      </c>
      <c r="M166" s="113"/>
      <c r="N166" s="110">
        <v>9</v>
      </c>
      <c r="O166" s="113"/>
      <c r="P166" s="110">
        <v>11.25</v>
      </c>
      <c r="Q166" s="113"/>
      <c r="R166" s="110">
        <v>15</v>
      </c>
      <c r="S166" s="113"/>
      <c r="T166" s="110">
        <v>22.5</v>
      </c>
      <c r="U166" s="113"/>
      <c r="V166" s="111">
        <v>45</v>
      </c>
      <c r="W166" s="109">
        <f t="shared" si="2"/>
        <v>0</v>
      </c>
    </row>
    <row r="167" spans="1:23" s="66" customFormat="1" ht="23.25" customHeight="1" x14ac:dyDescent="0.2">
      <c r="A167" s="112">
        <v>150</v>
      </c>
      <c r="B167" s="189"/>
      <c r="C167" s="189"/>
      <c r="D167" s="189"/>
      <c r="E167" s="189"/>
      <c r="F167" s="113"/>
      <c r="G167" s="113"/>
      <c r="H167" s="109">
        <v>5.63</v>
      </c>
      <c r="I167" s="113"/>
      <c r="J167" s="109">
        <v>6.43</v>
      </c>
      <c r="K167" s="113"/>
      <c r="L167" s="110">
        <v>7.5</v>
      </c>
      <c r="M167" s="113"/>
      <c r="N167" s="110">
        <v>9</v>
      </c>
      <c r="O167" s="113"/>
      <c r="P167" s="110">
        <v>11.25</v>
      </c>
      <c r="Q167" s="113"/>
      <c r="R167" s="110">
        <v>15</v>
      </c>
      <c r="S167" s="113"/>
      <c r="T167" s="110">
        <v>22.5</v>
      </c>
      <c r="U167" s="113"/>
      <c r="V167" s="111">
        <v>45</v>
      </c>
      <c r="W167" s="109">
        <f t="shared" si="2"/>
        <v>0</v>
      </c>
    </row>
    <row r="168" spans="1:23" s="66" customFormat="1" ht="23.25" customHeight="1" x14ac:dyDescent="0.2">
      <c r="A168" s="112">
        <v>151</v>
      </c>
      <c r="B168" s="189"/>
      <c r="C168" s="189"/>
      <c r="D168" s="189"/>
      <c r="E168" s="189"/>
      <c r="F168" s="113"/>
      <c r="G168" s="113"/>
      <c r="H168" s="109">
        <v>5.63</v>
      </c>
      <c r="I168" s="113"/>
      <c r="J168" s="109">
        <v>6.43</v>
      </c>
      <c r="K168" s="113"/>
      <c r="L168" s="110">
        <v>7.5</v>
      </c>
      <c r="M168" s="113"/>
      <c r="N168" s="110">
        <v>9</v>
      </c>
      <c r="O168" s="113"/>
      <c r="P168" s="110">
        <v>11.25</v>
      </c>
      <c r="Q168" s="113"/>
      <c r="R168" s="110">
        <v>15</v>
      </c>
      <c r="S168" s="113"/>
      <c r="T168" s="110">
        <v>22.5</v>
      </c>
      <c r="U168" s="113"/>
      <c r="V168" s="111">
        <v>45</v>
      </c>
      <c r="W168" s="109">
        <f t="shared" si="2"/>
        <v>0</v>
      </c>
    </row>
    <row r="169" spans="1:23" s="66" customFormat="1" ht="23.25" customHeight="1" x14ac:dyDescent="0.2">
      <c r="A169" s="112">
        <v>152</v>
      </c>
      <c r="B169" s="189"/>
      <c r="C169" s="189"/>
      <c r="D169" s="189"/>
      <c r="E169" s="189"/>
      <c r="F169" s="113"/>
      <c r="G169" s="113"/>
      <c r="H169" s="109">
        <v>5.63</v>
      </c>
      <c r="I169" s="113"/>
      <c r="J169" s="109">
        <v>6.43</v>
      </c>
      <c r="K169" s="113"/>
      <c r="L169" s="110">
        <v>7.5</v>
      </c>
      <c r="M169" s="113"/>
      <c r="N169" s="110">
        <v>9</v>
      </c>
      <c r="O169" s="113"/>
      <c r="P169" s="110">
        <v>11.25</v>
      </c>
      <c r="Q169" s="113"/>
      <c r="R169" s="110">
        <v>15</v>
      </c>
      <c r="S169" s="113"/>
      <c r="T169" s="110">
        <v>22.5</v>
      </c>
      <c r="U169" s="113"/>
      <c r="V169" s="111">
        <v>45</v>
      </c>
      <c r="W169" s="109">
        <f t="shared" si="2"/>
        <v>0</v>
      </c>
    </row>
    <row r="170" spans="1:23" s="66" customFormat="1" ht="23.25" customHeight="1" x14ac:dyDescent="0.2">
      <c r="A170" s="112">
        <v>153</v>
      </c>
      <c r="B170" s="189"/>
      <c r="C170" s="189"/>
      <c r="D170" s="189"/>
      <c r="E170" s="189"/>
      <c r="F170" s="113"/>
      <c r="G170" s="113"/>
      <c r="H170" s="109">
        <v>5.63</v>
      </c>
      <c r="I170" s="113"/>
      <c r="J170" s="109">
        <v>6.43</v>
      </c>
      <c r="K170" s="113"/>
      <c r="L170" s="110">
        <v>7.5</v>
      </c>
      <c r="M170" s="113"/>
      <c r="N170" s="110">
        <v>9</v>
      </c>
      <c r="O170" s="113"/>
      <c r="P170" s="110">
        <v>11.25</v>
      </c>
      <c r="Q170" s="113"/>
      <c r="R170" s="110">
        <v>15</v>
      </c>
      <c r="S170" s="113"/>
      <c r="T170" s="110">
        <v>22.5</v>
      </c>
      <c r="U170" s="113"/>
      <c r="V170" s="111">
        <v>45</v>
      </c>
      <c r="W170" s="109">
        <f t="shared" si="2"/>
        <v>0</v>
      </c>
    </row>
    <row r="171" spans="1:23" s="66" customFormat="1" ht="23.25" customHeight="1" x14ac:dyDescent="0.2">
      <c r="A171" s="112">
        <v>154</v>
      </c>
      <c r="B171" s="189"/>
      <c r="C171" s="189"/>
      <c r="D171" s="189"/>
      <c r="E171" s="189"/>
      <c r="F171" s="113"/>
      <c r="G171" s="113"/>
      <c r="H171" s="109">
        <v>5.63</v>
      </c>
      <c r="I171" s="113"/>
      <c r="J171" s="109">
        <v>6.43</v>
      </c>
      <c r="K171" s="113"/>
      <c r="L171" s="110">
        <v>7.5</v>
      </c>
      <c r="M171" s="113"/>
      <c r="N171" s="110">
        <v>9</v>
      </c>
      <c r="O171" s="113"/>
      <c r="P171" s="110">
        <v>11.25</v>
      </c>
      <c r="Q171" s="113"/>
      <c r="R171" s="110">
        <v>15</v>
      </c>
      <c r="S171" s="113"/>
      <c r="T171" s="110">
        <v>22.5</v>
      </c>
      <c r="U171" s="113"/>
      <c r="V171" s="111">
        <v>45</v>
      </c>
      <c r="W171" s="109">
        <f t="shared" si="2"/>
        <v>0</v>
      </c>
    </row>
    <row r="172" spans="1:23" s="66" customFormat="1" ht="23.25" customHeight="1" x14ac:dyDescent="0.2">
      <c r="A172" s="112">
        <v>155</v>
      </c>
      <c r="B172" s="189"/>
      <c r="C172" s="189"/>
      <c r="D172" s="189"/>
      <c r="E172" s="189"/>
      <c r="F172" s="113"/>
      <c r="G172" s="113"/>
      <c r="H172" s="109">
        <v>5.63</v>
      </c>
      <c r="I172" s="113"/>
      <c r="J172" s="109">
        <v>6.43</v>
      </c>
      <c r="K172" s="113"/>
      <c r="L172" s="110">
        <v>7.5</v>
      </c>
      <c r="M172" s="113"/>
      <c r="N172" s="110">
        <v>9</v>
      </c>
      <c r="O172" s="113"/>
      <c r="P172" s="110">
        <v>11.25</v>
      </c>
      <c r="Q172" s="113"/>
      <c r="R172" s="110">
        <v>15</v>
      </c>
      <c r="S172" s="113"/>
      <c r="T172" s="110">
        <v>22.5</v>
      </c>
      <c r="U172" s="113"/>
      <c r="V172" s="111">
        <v>45</v>
      </c>
      <c r="W172" s="109">
        <f t="shared" si="2"/>
        <v>0</v>
      </c>
    </row>
    <row r="173" spans="1:23" s="66" customFormat="1" ht="23.25" customHeight="1" x14ac:dyDescent="0.2">
      <c r="A173" s="112">
        <v>156</v>
      </c>
      <c r="B173" s="189"/>
      <c r="C173" s="189"/>
      <c r="D173" s="189"/>
      <c r="E173" s="189"/>
      <c r="F173" s="113"/>
      <c r="G173" s="113"/>
      <c r="H173" s="109">
        <v>5.63</v>
      </c>
      <c r="I173" s="113"/>
      <c r="J173" s="109">
        <v>6.43</v>
      </c>
      <c r="K173" s="113"/>
      <c r="L173" s="110">
        <v>7.5</v>
      </c>
      <c r="M173" s="113"/>
      <c r="N173" s="110">
        <v>9</v>
      </c>
      <c r="O173" s="113"/>
      <c r="P173" s="110">
        <v>11.25</v>
      </c>
      <c r="Q173" s="113"/>
      <c r="R173" s="110">
        <v>15</v>
      </c>
      <c r="S173" s="113"/>
      <c r="T173" s="110">
        <v>22.5</v>
      </c>
      <c r="U173" s="113"/>
      <c r="V173" s="111">
        <v>45</v>
      </c>
      <c r="W173" s="109">
        <f t="shared" si="2"/>
        <v>0</v>
      </c>
    </row>
    <row r="174" spans="1:23" s="66" customFormat="1" ht="23.25" customHeight="1" x14ac:dyDescent="0.2">
      <c r="A174" s="112">
        <v>157</v>
      </c>
      <c r="B174" s="189"/>
      <c r="C174" s="189"/>
      <c r="D174" s="189"/>
      <c r="E174" s="189"/>
      <c r="F174" s="113"/>
      <c r="G174" s="113"/>
      <c r="H174" s="109">
        <v>5.63</v>
      </c>
      <c r="I174" s="113"/>
      <c r="J174" s="109">
        <v>6.43</v>
      </c>
      <c r="K174" s="113"/>
      <c r="L174" s="110">
        <v>7.5</v>
      </c>
      <c r="M174" s="113"/>
      <c r="N174" s="110">
        <v>9</v>
      </c>
      <c r="O174" s="113"/>
      <c r="P174" s="110">
        <v>11.25</v>
      </c>
      <c r="Q174" s="113"/>
      <c r="R174" s="110">
        <v>15</v>
      </c>
      <c r="S174" s="113"/>
      <c r="T174" s="110">
        <v>22.5</v>
      </c>
      <c r="U174" s="113"/>
      <c r="V174" s="111">
        <v>45</v>
      </c>
      <c r="W174" s="109">
        <f t="shared" si="2"/>
        <v>0</v>
      </c>
    </row>
    <row r="175" spans="1:23" s="66" customFormat="1" ht="23.25" customHeight="1" x14ac:dyDescent="0.2">
      <c r="A175" s="112">
        <v>158</v>
      </c>
      <c r="B175" s="189"/>
      <c r="C175" s="189"/>
      <c r="D175" s="189"/>
      <c r="E175" s="189"/>
      <c r="F175" s="113"/>
      <c r="G175" s="113"/>
      <c r="H175" s="109">
        <v>5.63</v>
      </c>
      <c r="I175" s="113"/>
      <c r="J175" s="109">
        <v>6.43</v>
      </c>
      <c r="K175" s="113"/>
      <c r="L175" s="110">
        <v>7.5</v>
      </c>
      <c r="M175" s="113"/>
      <c r="N175" s="110">
        <v>9</v>
      </c>
      <c r="O175" s="113"/>
      <c r="P175" s="110">
        <v>11.25</v>
      </c>
      <c r="Q175" s="113"/>
      <c r="R175" s="110">
        <v>15</v>
      </c>
      <c r="S175" s="113"/>
      <c r="T175" s="110">
        <v>22.5</v>
      </c>
      <c r="U175" s="113"/>
      <c r="V175" s="111">
        <v>45</v>
      </c>
      <c r="W175" s="109">
        <f t="shared" si="2"/>
        <v>0</v>
      </c>
    </row>
    <row r="176" spans="1:23" s="66" customFormat="1" ht="23.25" customHeight="1" x14ac:dyDescent="0.2">
      <c r="A176" s="112">
        <v>159</v>
      </c>
      <c r="B176" s="189"/>
      <c r="C176" s="189"/>
      <c r="D176" s="189"/>
      <c r="E176" s="189"/>
      <c r="F176" s="113"/>
      <c r="G176" s="113"/>
      <c r="H176" s="109">
        <v>5.63</v>
      </c>
      <c r="I176" s="113"/>
      <c r="J176" s="109">
        <v>6.43</v>
      </c>
      <c r="K176" s="113"/>
      <c r="L176" s="110">
        <v>7.5</v>
      </c>
      <c r="M176" s="113"/>
      <c r="N176" s="110">
        <v>9</v>
      </c>
      <c r="O176" s="113"/>
      <c r="P176" s="110">
        <v>11.25</v>
      </c>
      <c r="Q176" s="113"/>
      <c r="R176" s="110">
        <v>15</v>
      </c>
      <c r="S176" s="113"/>
      <c r="T176" s="110">
        <v>22.5</v>
      </c>
      <c r="U176" s="113"/>
      <c r="V176" s="111">
        <v>45</v>
      </c>
      <c r="W176" s="109">
        <f t="shared" si="2"/>
        <v>0</v>
      </c>
    </row>
    <row r="177" spans="1:23" s="66" customFormat="1" ht="23.25" customHeight="1" x14ac:dyDescent="0.2">
      <c r="A177" s="112">
        <v>160</v>
      </c>
      <c r="B177" s="189"/>
      <c r="C177" s="189"/>
      <c r="D177" s="189"/>
      <c r="E177" s="189"/>
      <c r="F177" s="113"/>
      <c r="G177" s="113"/>
      <c r="H177" s="109">
        <v>5.63</v>
      </c>
      <c r="I177" s="113"/>
      <c r="J177" s="109">
        <v>6.43</v>
      </c>
      <c r="K177" s="113"/>
      <c r="L177" s="110">
        <v>7.5</v>
      </c>
      <c r="M177" s="113"/>
      <c r="N177" s="110">
        <v>9</v>
      </c>
      <c r="O177" s="113"/>
      <c r="P177" s="110">
        <v>11.25</v>
      </c>
      <c r="Q177" s="113"/>
      <c r="R177" s="110">
        <v>15</v>
      </c>
      <c r="S177" s="113"/>
      <c r="T177" s="110">
        <v>22.5</v>
      </c>
      <c r="U177" s="113"/>
      <c r="V177" s="111">
        <v>45</v>
      </c>
      <c r="W177" s="109">
        <f t="shared" si="2"/>
        <v>0</v>
      </c>
    </row>
    <row r="178" spans="1:23" s="66" customFormat="1" ht="23.25" customHeight="1" x14ac:dyDescent="0.2">
      <c r="A178" s="112">
        <v>161</v>
      </c>
      <c r="B178" s="189"/>
      <c r="C178" s="189"/>
      <c r="D178" s="189"/>
      <c r="E178" s="189"/>
      <c r="F178" s="113"/>
      <c r="G178" s="113"/>
      <c r="H178" s="109">
        <v>5.63</v>
      </c>
      <c r="I178" s="113"/>
      <c r="J178" s="109">
        <v>6.43</v>
      </c>
      <c r="K178" s="113"/>
      <c r="L178" s="110">
        <v>7.5</v>
      </c>
      <c r="M178" s="113"/>
      <c r="N178" s="110">
        <v>9</v>
      </c>
      <c r="O178" s="113"/>
      <c r="P178" s="110">
        <v>11.25</v>
      </c>
      <c r="Q178" s="113"/>
      <c r="R178" s="110">
        <v>15</v>
      </c>
      <c r="S178" s="113"/>
      <c r="T178" s="110">
        <v>22.5</v>
      </c>
      <c r="U178" s="113"/>
      <c r="V178" s="111">
        <v>45</v>
      </c>
      <c r="W178" s="109">
        <f t="shared" si="2"/>
        <v>0</v>
      </c>
    </row>
    <row r="179" spans="1:23" s="66" customFormat="1" ht="23.25" customHeight="1" x14ac:dyDescent="0.2">
      <c r="A179" s="112">
        <v>162</v>
      </c>
      <c r="B179" s="189"/>
      <c r="C179" s="189"/>
      <c r="D179" s="189"/>
      <c r="E179" s="189"/>
      <c r="F179" s="113"/>
      <c r="G179" s="113"/>
      <c r="H179" s="109">
        <v>5.63</v>
      </c>
      <c r="I179" s="113"/>
      <c r="J179" s="109">
        <v>6.43</v>
      </c>
      <c r="K179" s="113"/>
      <c r="L179" s="110">
        <v>7.5</v>
      </c>
      <c r="M179" s="113"/>
      <c r="N179" s="110">
        <v>9</v>
      </c>
      <c r="O179" s="113"/>
      <c r="P179" s="110">
        <v>11.25</v>
      </c>
      <c r="Q179" s="113"/>
      <c r="R179" s="110">
        <v>15</v>
      </c>
      <c r="S179" s="113"/>
      <c r="T179" s="110">
        <v>22.5</v>
      </c>
      <c r="U179" s="113"/>
      <c r="V179" s="111">
        <v>45</v>
      </c>
      <c r="W179" s="109">
        <f t="shared" si="2"/>
        <v>0</v>
      </c>
    </row>
    <row r="180" spans="1:23" s="66" customFormat="1" ht="23.25" customHeight="1" x14ac:dyDescent="0.2">
      <c r="A180" s="112">
        <v>163</v>
      </c>
      <c r="B180" s="189"/>
      <c r="C180" s="189"/>
      <c r="D180" s="189"/>
      <c r="E180" s="189"/>
      <c r="F180" s="113"/>
      <c r="G180" s="113"/>
      <c r="H180" s="109">
        <v>5.63</v>
      </c>
      <c r="I180" s="113"/>
      <c r="J180" s="109">
        <v>6.43</v>
      </c>
      <c r="K180" s="113"/>
      <c r="L180" s="110">
        <v>7.5</v>
      </c>
      <c r="M180" s="113"/>
      <c r="N180" s="110">
        <v>9</v>
      </c>
      <c r="O180" s="113"/>
      <c r="P180" s="110">
        <v>11.25</v>
      </c>
      <c r="Q180" s="113"/>
      <c r="R180" s="110">
        <v>15</v>
      </c>
      <c r="S180" s="113"/>
      <c r="T180" s="110">
        <v>22.5</v>
      </c>
      <c r="U180" s="113"/>
      <c r="V180" s="111">
        <v>45</v>
      </c>
      <c r="W180" s="109">
        <f t="shared" si="2"/>
        <v>0</v>
      </c>
    </row>
    <row r="181" spans="1:23" s="66" customFormat="1" ht="23.25" customHeight="1" x14ac:dyDescent="0.2">
      <c r="A181" s="112">
        <v>164</v>
      </c>
      <c r="B181" s="189"/>
      <c r="C181" s="189"/>
      <c r="D181" s="189"/>
      <c r="E181" s="189"/>
      <c r="F181" s="113"/>
      <c r="G181" s="113"/>
      <c r="H181" s="109">
        <v>5.63</v>
      </c>
      <c r="I181" s="113"/>
      <c r="J181" s="109">
        <v>6.43</v>
      </c>
      <c r="K181" s="113"/>
      <c r="L181" s="110">
        <v>7.5</v>
      </c>
      <c r="M181" s="113"/>
      <c r="N181" s="110">
        <v>9</v>
      </c>
      <c r="O181" s="113"/>
      <c r="P181" s="110">
        <v>11.25</v>
      </c>
      <c r="Q181" s="113"/>
      <c r="R181" s="110">
        <v>15</v>
      </c>
      <c r="S181" s="113"/>
      <c r="T181" s="110">
        <v>22.5</v>
      </c>
      <c r="U181" s="113"/>
      <c r="V181" s="111">
        <v>45</v>
      </c>
      <c r="W181" s="109">
        <f t="shared" si="2"/>
        <v>0</v>
      </c>
    </row>
    <row r="182" spans="1:23" s="66" customFormat="1" ht="23.25" customHeight="1" x14ac:dyDescent="0.2">
      <c r="A182" s="112">
        <v>165</v>
      </c>
      <c r="B182" s="189"/>
      <c r="C182" s="189"/>
      <c r="D182" s="189"/>
      <c r="E182" s="189"/>
      <c r="F182" s="113"/>
      <c r="G182" s="113"/>
      <c r="H182" s="109">
        <v>5.63</v>
      </c>
      <c r="I182" s="113"/>
      <c r="J182" s="109">
        <v>6.43</v>
      </c>
      <c r="K182" s="113"/>
      <c r="L182" s="110">
        <v>7.5</v>
      </c>
      <c r="M182" s="113"/>
      <c r="N182" s="110">
        <v>9</v>
      </c>
      <c r="O182" s="113"/>
      <c r="P182" s="110">
        <v>11.25</v>
      </c>
      <c r="Q182" s="113"/>
      <c r="R182" s="110">
        <v>15</v>
      </c>
      <c r="S182" s="113"/>
      <c r="T182" s="110">
        <v>22.5</v>
      </c>
      <c r="U182" s="113"/>
      <c r="V182" s="111">
        <v>45</v>
      </c>
      <c r="W182" s="109">
        <f t="shared" si="2"/>
        <v>0</v>
      </c>
    </row>
    <row r="183" spans="1:23" s="66" customFormat="1" ht="23.25" customHeight="1" x14ac:dyDescent="0.2">
      <c r="A183" s="112">
        <v>166</v>
      </c>
      <c r="B183" s="189"/>
      <c r="C183" s="189"/>
      <c r="D183" s="189"/>
      <c r="E183" s="189"/>
      <c r="F183" s="113"/>
      <c r="G183" s="113"/>
      <c r="H183" s="109">
        <v>5.63</v>
      </c>
      <c r="I183" s="113"/>
      <c r="J183" s="109">
        <v>6.43</v>
      </c>
      <c r="K183" s="113"/>
      <c r="L183" s="110">
        <v>7.5</v>
      </c>
      <c r="M183" s="113"/>
      <c r="N183" s="110">
        <v>9</v>
      </c>
      <c r="O183" s="113"/>
      <c r="P183" s="110">
        <v>11.25</v>
      </c>
      <c r="Q183" s="113"/>
      <c r="R183" s="110">
        <v>15</v>
      </c>
      <c r="S183" s="113"/>
      <c r="T183" s="110">
        <v>22.5</v>
      </c>
      <c r="U183" s="113"/>
      <c r="V183" s="111">
        <v>45</v>
      </c>
      <c r="W183" s="109">
        <f t="shared" si="2"/>
        <v>0</v>
      </c>
    </row>
    <row r="184" spans="1:23" s="66" customFormat="1" ht="23.25" customHeight="1" x14ac:dyDescent="0.2">
      <c r="A184" s="112">
        <v>167</v>
      </c>
      <c r="B184" s="189"/>
      <c r="C184" s="189"/>
      <c r="D184" s="189"/>
      <c r="E184" s="189"/>
      <c r="F184" s="113"/>
      <c r="G184" s="113"/>
      <c r="H184" s="109">
        <v>5.63</v>
      </c>
      <c r="I184" s="113"/>
      <c r="J184" s="109">
        <v>6.43</v>
      </c>
      <c r="K184" s="113"/>
      <c r="L184" s="110">
        <v>7.5</v>
      </c>
      <c r="M184" s="113"/>
      <c r="N184" s="110">
        <v>9</v>
      </c>
      <c r="O184" s="113"/>
      <c r="P184" s="110">
        <v>11.25</v>
      </c>
      <c r="Q184" s="113"/>
      <c r="R184" s="110">
        <v>15</v>
      </c>
      <c r="S184" s="113"/>
      <c r="T184" s="110">
        <v>22.5</v>
      </c>
      <c r="U184" s="113"/>
      <c r="V184" s="111">
        <v>45</v>
      </c>
      <c r="W184" s="109">
        <f t="shared" si="2"/>
        <v>0</v>
      </c>
    </row>
    <row r="185" spans="1:23" s="66" customFormat="1" ht="23.25" customHeight="1" x14ac:dyDescent="0.2">
      <c r="A185" s="112">
        <v>168</v>
      </c>
      <c r="B185" s="189"/>
      <c r="C185" s="189"/>
      <c r="D185" s="189"/>
      <c r="E185" s="189"/>
      <c r="F185" s="113"/>
      <c r="G185" s="113"/>
      <c r="H185" s="109">
        <v>5.63</v>
      </c>
      <c r="I185" s="113"/>
      <c r="J185" s="109">
        <v>6.43</v>
      </c>
      <c r="K185" s="113"/>
      <c r="L185" s="110">
        <v>7.5</v>
      </c>
      <c r="M185" s="113"/>
      <c r="N185" s="110">
        <v>9</v>
      </c>
      <c r="O185" s="113"/>
      <c r="P185" s="110">
        <v>11.25</v>
      </c>
      <c r="Q185" s="113"/>
      <c r="R185" s="110">
        <v>15</v>
      </c>
      <c r="S185" s="113"/>
      <c r="T185" s="110">
        <v>22.5</v>
      </c>
      <c r="U185" s="113"/>
      <c r="V185" s="111">
        <v>45</v>
      </c>
      <c r="W185" s="109">
        <f t="shared" si="2"/>
        <v>0</v>
      </c>
    </row>
    <row r="186" spans="1:23" s="66" customFormat="1" ht="23.25" customHeight="1" x14ac:dyDescent="0.2">
      <c r="A186" s="112">
        <v>169</v>
      </c>
      <c r="B186" s="189"/>
      <c r="C186" s="189"/>
      <c r="D186" s="189"/>
      <c r="E186" s="189"/>
      <c r="F186" s="113"/>
      <c r="G186" s="113"/>
      <c r="H186" s="109">
        <v>5.63</v>
      </c>
      <c r="I186" s="113"/>
      <c r="J186" s="109">
        <v>6.43</v>
      </c>
      <c r="K186" s="113"/>
      <c r="L186" s="110">
        <v>7.5</v>
      </c>
      <c r="M186" s="113"/>
      <c r="N186" s="110">
        <v>9</v>
      </c>
      <c r="O186" s="113"/>
      <c r="P186" s="110">
        <v>11.25</v>
      </c>
      <c r="Q186" s="113"/>
      <c r="R186" s="110">
        <v>15</v>
      </c>
      <c r="S186" s="113"/>
      <c r="T186" s="110">
        <v>22.5</v>
      </c>
      <c r="U186" s="113"/>
      <c r="V186" s="111">
        <v>45</v>
      </c>
      <c r="W186" s="109">
        <f t="shared" si="2"/>
        <v>0</v>
      </c>
    </row>
    <row r="187" spans="1:23" s="66" customFormat="1" ht="23.25" customHeight="1" x14ac:dyDescent="0.2">
      <c r="A187" s="112">
        <v>170</v>
      </c>
      <c r="B187" s="189"/>
      <c r="C187" s="189"/>
      <c r="D187" s="189"/>
      <c r="E187" s="189"/>
      <c r="F187" s="113"/>
      <c r="G187" s="113"/>
      <c r="H187" s="109">
        <v>5.63</v>
      </c>
      <c r="I187" s="113"/>
      <c r="J187" s="109">
        <v>6.43</v>
      </c>
      <c r="K187" s="113"/>
      <c r="L187" s="110">
        <v>7.5</v>
      </c>
      <c r="M187" s="113"/>
      <c r="N187" s="110">
        <v>9</v>
      </c>
      <c r="O187" s="113"/>
      <c r="P187" s="110">
        <v>11.25</v>
      </c>
      <c r="Q187" s="113"/>
      <c r="R187" s="110">
        <v>15</v>
      </c>
      <c r="S187" s="113"/>
      <c r="T187" s="110">
        <v>22.5</v>
      </c>
      <c r="U187" s="113"/>
      <c r="V187" s="111">
        <v>45</v>
      </c>
      <c r="W187" s="109">
        <f t="shared" si="2"/>
        <v>0</v>
      </c>
    </row>
    <row r="188" spans="1:23" s="66" customFormat="1" ht="23.25" customHeight="1" x14ac:dyDescent="0.2">
      <c r="A188" s="112">
        <v>171</v>
      </c>
      <c r="B188" s="189"/>
      <c r="C188" s="189"/>
      <c r="D188" s="189"/>
      <c r="E188" s="189"/>
      <c r="F188" s="113"/>
      <c r="G188" s="113"/>
      <c r="H188" s="109">
        <v>5.63</v>
      </c>
      <c r="I188" s="113"/>
      <c r="J188" s="109">
        <v>6.43</v>
      </c>
      <c r="K188" s="113"/>
      <c r="L188" s="110">
        <v>7.5</v>
      </c>
      <c r="M188" s="113"/>
      <c r="N188" s="110">
        <v>9</v>
      </c>
      <c r="O188" s="113"/>
      <c r="P188" s="110">
        <v>11.25</v>
      </c>
      <c r="Q188" s="113"/>
      <c r="R188" s="110">
        <v>15</v>
      </c>
      <c r="S188" s="113"/>
      <c r="T188" s="110">
        <v>22.5</v>
      </c>
      <c r="U188" s="113"/>
      <c r="V188" s="111">
        <v>45</v>
      </c>
      <c r="W188" s="109">
        <f t="shared" si="2"/>
        <v>0</v>
      </c>
    </row>
    <row r="189" spans="1:23" s="66" customFormat="1" ht="23.25" customHeight="1" x14ac:dyDescent="0.2">
      <c r="A189" s="112">
        <v>172</v>
      </c>
      <c r="B189" s="189"/>
      <c r="C189" s="189"/>
      <c r="D189" s="189"/>
      <c r="E189" s="189"/>
      <c r="F189" s="113"/>
      <c r="G189" s="113"/>
      <c r="H189" s="109">
        <v>5.63</v>
      </c>
      <c r="I189" s="113"/>
      <c r="J189" s="109">
        <v>6.43</v>
      </c>
      <c r="K189" s="113"/>
      <c r="L189" s="110">
        <v>7.5</v>
      </c>
      <c r="M189" s="113"/>
      <c r="N189" s="110">
        <v>9</v>
      </c>
      <c r="O189" s="113"/>
      <c r="P189" s="110">
        <v>11.25</v>
      </c>
      <c r="Q189" s="113"/>
      <c r="R189" s="110">
        <v>15</v>
      </c>
      <c r="S189" s="113"/>
      <c r="T189" s="110">
        <v>22.5</v>
      </c>
      <c r="U189" s="113"/>
      <c r="V189" s="111">
        <v>45</v>
      </c>
      <c r="W189" s="109">
        <f t="shared" si="2"/>
        <v>0</v>
      </c>
    </row>
    <row r="190" spans="1:23" s="66" customFormat="1" ht="23.25" customHeight="1" x14ac:dyDescent="0.2">
      <c r="A190" s="112">
        <v>173</v>
      </c>
      <c r="B190" s="189"/>
      <c r="C190" s="189"/>
      <c r="D190" s="189"/>
      <c r="E190" s="189"/>
      <c r="F190" s="113"/>
      <c r="G190" s="113"/>
      <c r="H190" s="109">
        <v>5.63</v>
      </c>
      <c r="I190" s="113"/>
      <c r="J190" s="109">
        <v>6.43</v>
      </c>
      <c r="K190" s="113"/>
      <c r="L190" s="110">
        <v>7.5</v>
      </c>
      <c r="M190" s="113"/>
      <c r="N190" s="110">
        <v>9</v>
      </c>
      <c r="O190" s="113"/>
      <c r="P190" s="110">
        <v>11.25</v>
      </c>
      <c r="Q190" s="113"/>
      <c r="R190" s="110">
        <v>15</v>
      </c>
      <c r="S190" s="113"/>
      <c r="T190" s="110">
        <v>22.5</v>
      </c>
      <c r="U190" s="113"/>
      <c r="V190" s="111">
        <v>45</v>
      </c>
      <c r="W190" s="109">
        <f t="shared" si="2"/>
        <v>0</v>
      </c>
    </row>
    <row r="191" spans="1:23" s="66" customFormat="1" ht="23.25" customHeight="1" x14ac:dyDescent="0.2">
      <c r="A191" s="112">
        <v>174</v>
      </c>
      <c r="B191" s="189"/>
      <c r="C191" s="189"/>
      <c r="D191" s="189"/>
      <c r="E191" s="189"/>
      <c r="F191" s="113"/>
      <c r="G191" s="113"/>
      <c r="H191" s="109">
        <v>5.63</v>
      </c>
      <c r="I191" s="113"/>
      <c r="J191" s="109">
        <v>6.43</v>
      </c>
      <c r="K191" s="113"/>
      <c r="L191" s="110">
        <v>7.5</v>
      </c>
      <c r="M191" s="113"/>
      <c r="N191" s="110">
        <v>9</v>
      </c>
      <c r="O191" s="113"/>
      <c r="P191" s="110">
        <v>11.25</v>
      </c>
      <c r="Q191" s="113"/>
      <c r="R191" s="110">
        <v>15</v>
      </c>
      <c r="S191" s="113"/>
      <c r="T191" s="110">
        <v>22.5</v>
      </c>
      <c r="U191" s="113"/>
      <c r="V191" s="111">
        <v>45</v>
      </c>
      <c r="W191" s="109">
        <f t="shared" si="2"/>
        <v>0</v>
      </c>
    </row>
    <row r="192" spans="1:23" s="66" customFormat="1" ht="23.25" customHeight="1" x14ac:dyDescent="0.2">
      <c r="A192" s="112">
        <v>175</v>
      </c>
      <c r="B192" s="189"/>
      <c r="C192" s="189"/>
      <c r="D192" s="189"/>
      <c r="E192" s="189"/>
      <c r="F192" s="113"/>
      <c r="G192" s="113"/>
      <c r="H192" s="109">
        <v>5.63</v>
      </c>
      <c r="I192" s="113"/>
      <c r="J192" s="109">
        <v>6.43</v>
      </c>
      <c r="K192" s="113"/>
      <c r="L192" s="110">
        <v>7.5</v>
      </c>
      <c r="M192" s="113"/>
      <c r="N192" s="110">
        <v>9</v>
      </c>
      <c r="O192" s="113"/>
      <c r="P192" s="110">
        <v>11.25</v>
      </c>
      <c r="Q192" s="113"/>
      <c r="R192" s="110">
        <v>15</v>
      </c>
      <c r="S192" s="113"/>
      <c r="T192" s="110">
        <v>22.5</v>
      </c>
      <c r="U192" s="113"/>
      <c r="V192" s="111">
        <v>45</v>
      </c>
      <c r="W192" s="109">
        <f t="shared" si="2"/>
        <v>0</v>
      </c>
    </row>
    <row r="193" spans="1:23" s="66" customFormat="1" ht="23.25" customHeight="1" x14ac:dyDescent="0.2">
      <c r="A193" s="112">
        <v>176</v>
      </c>
      <c r="B193" s="189"/>
      <c r="C193" s="189"/>
      <c r="D193" s="189"/>
      <c r="E193" s="189"/>
      <c r="F193" s="113"/>
      <c r="G193" s="113"/>
      <c r="H193" s="109">
        <v>5.63</v>
      </c>
      <c r="I193" s="113"/>
      <c r="J193" s="109">
        <v>6.43</v>
      </c>
      <c r="K193" s="113"/>
      <c r="L193" s="110">
        <v>7.5</v>
      </c>
      <c r="M193" s="113"/>
      <c r="N193" s="110">
        <v>9</v>
      </c>
      <c r="O193" s="113"/>
      <c r="P193" s="110">
        <v>11.25</v>
      </c>
      <c r="Q193" s="113"/>
      <c r="R193" s="110">
        <v>15</v>
      </c>
      <c r="S193" s="113"/>
      <c r="T193" s="110">
        <v>22.5</v>
      </c>
      <c r="U193" s="113"/>
      <c r="V193" s="111">
        <v>45</v>
      </c>
      <c r="W193" s="109">
        <f t="shared" si="2"/>
        <v>0</v>
      </c>
    </row>
    <row r="194" spans="1:23" s="66" customFormat="1" ht="23.25" customHeight="1" x14ac:dyDescent="0.2">
      <c r="A194" s="112">
        <v>177</v>
      </c>
      <c r="B194" s="189"/>
      <c r="C194" s="189"/>
      <c r="D194" s="189"/>
      <c r="E194" s="189"/>
      <c r="F194" s="113"/>
      <c r="G194" s="113"/>
      <c r="H194" s="109">
        <v>5.63</v>
      </c>
      <c r="I194" s="113"/>
      <c r="J194" s="109">
        <v>6.43</v>
      </c>
      <c r="K194" s="113"/>
      <c r="L194" s="110">
        <v>7.5</v>
      </c>
      <c r="M194" s="113"/>
      <c r="N194" s="110">
        <v>9</v>
      </c>
      <c r="O194" s="113"/>
      <c r="P194" s="110">
        <v>11.25</v>
      </c>
      <c r="Q194" s="113"/>
      <c r="R194" s="110">
        <v>15</v>
      </c>
      <c r="S194" s="113"/>
      <c r="T194" s="110">
        <v>22.5</v>
      </c>
      <c r="U194" s="113"/>
      <c r="V194" s="111">
        <v>45</v>
      </c>
      <c r="W194" s="109">
        <f t="shared" si="2"/>
        <v>0</v>
      </c>
    </row>
    <row r="195" spans="1:23" s="66" customFormat="1" ht="23.25" customHeight="1" x14ac:dyDescent="0.2">
      <c r="A195" s="112">
        <v>178</v>
      </c>
      <c r="B195" s="189"/>
      <c r="C195" s="189"/>
      <c r="D195" s="189"/>
      <c r="E195" s="189"/>
      <c r="F195" s="113"/>
      <c r="G195" s="113"/>
      <c r="H195" s="109">
        <v>5.63</v>
      </c>
      <c r="I195" s="113"/>
      <c r="J195" s="109">
        <v>6.43</v>
      </c>
      <c r="K195" s="113"/>
      <c r="L195" s="110">
        <v>7.5</v>
      </c>
      <c r="M195" s="113"/>
      <c r="N195" s="110">
        <v>9</v>
      </c>
      <c r="O195" s="113"/>
      <c r="P195" s="110">
        <v>11.25</v>
      </c>
      <c r="Q195" s="113"/>
      <c r="R195" s="110">
        <v>15</v>
      </c>
      <c r="S195" s="113"/>
      <c r="T195" s="110">
        <v>22.5</v>
      </c>
      <c r="U195" s="113"/>
      <c r="V195" s="111">
        <v>45</v>
      </c>
      <c r="W195" s="109">
        <f t="shared" si="2"/>
        <v>0</v>
      </c>
    </row>
    <row r="196" spans="1:23" s="66" customFormat="1" ht="23.25" customHeight="1" x14ac:dyDescent="0.2">
      <c r="A196" s="112">
        <v>179</v>
      </c>
      <c r="B196" s="189"/>
      <c r="C196" s="189"/>
      <c r="D196" s="189"/>
      <c r="E196" s="189"/>
      <c r="F196" s="113"/>
      <c r="G196" s="113"/>
      <c r="H196" s="109">
        <v>5.63</v>
      </c>
      <c r="I196" s="113"/>
      <c r="J196" s="109">
        <v>6.43</v>
      </c>
      <c r="K196" s="113"/>
      <c r="L196" s="110">
        <v>7.5</v>
      </c>
      <c r="M196" s="113"/>
      <c r="N196" s="110">
        <v>9</v>
      </c>
      <c r="O196" s="113"/>
      <c r="P196" s="110">
        <v>11.25</v>
      </c>
      <c r="Q196" s="113"/>
      <c r="R196" s="110">
        <v>15</v>
      </c>
      <c r="S196" s="113"/>
      <c r="T196" s="110">
        <v>22.5</v>
      </c>
      <c r="U196" s="113"/>
      <c r="V196" s="111">
        <v>45</v>
      </c>
      <c r="W196" s="109">
        <f t="shared" si="2"/>
        <v>0</v>
      </c>
    </row>
    <row r="197" spans="1:23" s="66" customFormat="1" ht="23.25" customHeight="1" x14ac:dyDescent="0.2">
      <c r="A197" s="112">
        <v>180</v>
      </c>
      <c r="B197" s="189"/>
      <c r="C197" s="189"/>
      <c r="D197" s="189"/>
      <c r="E197" s="189"/>
      <c r="F197" s="113"/>
      <c r="G197" s="113"/>
      <c r="H197" s="109">
        <v>5.63</v>
      </c>
      <c r="I197" s="113"/>
      <c r="J197" s="109">
        <v>6.43</v>
      </c>
      <c r="K197" s="113"/>
      <c r="L197" s="110">
        <v>7.5</v>
      </c>
      <c r="M197" s="113"/>
      <c r="N197" s="110">
        <v>9</v>
      </c>
      <c r="O197" s="113"/>
      <c r="P197" s="110">
        <v>11.25</v>
      </c>
      <c r="Q197" s="113"/>
      <c r="R197" s="110">
        <v>15</v>
      </c>
      <c r="S197" s="113"/>
      <c r="T197" s="110">
        <v>22.5</v>
      </c>
      <c r="U197" s="113"/>
      <c r="V197" s="111">
        <v>45</v>
      </c>
      <c r="W197" s="109">
        <f t="shared" si="2"/>
        <v>0</v>
      </c>
    </row>
    <row r="198" spans="1:23" s="66" customFormat="1" ht="23.25" customHeight="1" x14ac:dyDescent="0.2">
      <c r="A198" s="112">
        <v>181</v>
      </c>
      <c r="B198" s="189"/>
      <c r="C198" s="189"/>
      <c r="D198" s="189"/>
      <c r="E198" s="189"/>
      <c r="F198" s="113"/>
      <c r="G198" s="113"/>
      <c r="H198" s="109">
        <v>5.63</v>
      </c>
      <c r="I198" s="113"/>
      <c r="J198" s="109">
        <v>6.43</v>
      </c>
      <c r="K198" s="113"/>
      <c r="L198" s="110">
        <v>7.5</v>
      </c>
      <c r="M198" s="113"/>
      <c r="N198" s="110">
        <v>9</v>
      </c>
      <c r="O198" s="113"/>
      <c r="P198" s="110">
        <v>11.25</v>
      </c>
      <c r="Q198" s="113"/>
      <c r="R198" s="110">
        <v>15</v>
      </c>
      <c r="S198" s="113"/>
      <c r="T198" s="110">
        <v>22.5</v>
      </c>
      <c r="U198" s="113"/>
      <c r="V198" s="111">
        <v>45</v>
      </c>
      <c r="W198" s="109">
        <f t="shared" si="2"/>
        <v>0</v>
      </c>
    </row>
    <row r="199" spans="1:23" s="66" customFormat="1" ht="23.25" customHeight="1" x14ac:dyDescent="0.2">
      <c r="A199" s="112">
        <v>182</v>
      </c>
      <c r="B199" s="189"/>
      <c r="C199" s="189"/>
      <c r="D199" s="189"/>
      <c r="E199" s="189"/>
      <c r="F199" s="113"/>
      <c r="G199" s="113"/>
      <c r="H199" s="109">
        <v>5.63</v>
      </c>
      <c r="I199" s="113"/>
      <c r="J199" s="109">
        <v>6.43</v>
      </c>
      <c r="K199" s="113"/>
      <c r="L199" s="110">
        <v>7.5</v>
      </c>
      <c r="M199" s="113"/>
      <c r="N199" s="110">
        <v>9</v>
      </c>
      <c r="O199" s="113"/>
      <c r="P199" s="110">
        <v>11.25</v>
      </c>
      <c r="Q199" s="113"/>
      <c r="R199" s="110">
        <v>15</v>
      </c>
      <c r="S199" s="113"/>
      <c r="T199" s="110">
        <v>22.5</v>
      </c>
      <c r="U199" s="113"/>
      <c r="V199" s="111">
        <v>45</v>
      </c>
      <c r="W199" s="109">
        <f t="shared" si="2"/>
        <v>0</v>
      </c>
    </row>
    <row r="200" spans="1:23" s="66" customFormat="1" ht="23.25" customHeight="1" x14ac:dyDescent="0.2">
      <c r="A200" s="112">
        <v>183</v>
      </c>
      <c r="B200" s="189"/>
      <c r="C200" s="189"/>
      <c r="D200" s="189"/>
      <c r="E200" s="189"/>
      <c r="F200" s="113"/>
      <c r="G200" s="113"/>
      <c r="H200" s="109">
        <v>5.63</v>
      </c>
      <c r="I200" s="113"/>
      <c r="J200" s="109">
        <v>6.43</v>
      </c>
      <c r="K200" s="113"/>
      <c r="L200" s="110">
        <v>7.5</v>
      </c>
      <c r="M200" s="113"/>
      <c r="N200" s="110">
        <v>9</v>
      </c>
      <c r="O200" s="113"/>
      <c r="P200" s="110">
        <v>11.25</v>
      </c>
      <c r="Q200" s="113"/>
      <c r="R200" s="110">
        <v>15</v>
      </c>
      <c r="S200" s="113"/>
      <c r="T200" s="110">
        <v>22.5</v>
      </c>
      <c r="U200" s="113"/>
      <c r="V200" s="111">
        <v>45</v>
      </c>
      <c r="W200" s="109">
        <f t="shared" si="2"/>
        <v>0</v>
      </c>
    </row>
    <row r="201" spans="1:23" s="66" customFormat="1" ht="23.25" customHeight="1" x14ac:dyDescent="0.2">
      <c r="A201" s="112">
        <v>184</v>
      </c>
      <c r="B201" s="189"/>
      <c r="C201" s="189"/>
      <c r="D201" s="189"/>
      <c r="E201" s="189"/>
      <c r="F201" s="113"/>
      <c r="G201" s="113"/>
      <c r="H201" s="109">
        <v>5.63</v>
      </c>
      <c r="I201" s="113"/>
      <c r="J201" s="109">
        <v>6.43</v>
      </c>
      <c r="K201" s="113"/>
      <c r="L201" s="110">
        <v>7.5</v>
      </c>
      <c r="M201" s="113"/>
      <c r="N201" s="110">
        <v>9</v>
      </c>
      <c r="O201" s="113"/>
      <c r="P201" s="110">
        <v>11.25</v>
      </c>
      <c r="Q201" s="113"/>
      <c r="R201" s="110">
        <v>15</v>
      </c>
      <c r="S201" s="113"/>
      <c r="T201" s="110">
        <v>22.5</v>
      </c>
      <c r="U201" s="113"/>
      <c r="V201" s="111">
        <v>45</v>
      </c>
      <c r="W201" s="109">
        <f t="shared" si="2"/>
        <v>0</v>
      </c>
    </row>
    <row r="202" spans="1:23" s="66" customFormat="1" ht="23.25" customHeight="1" x14ac:dyDescent="0.2">
      <c r="A202" s="112">
        <v>185</v>
      </c>
      <c r="B202" s="189"/>
      <c r="C202" s="189"/>
      <c r="D202" s="189"/>
      <c r="E202" s="189"/>
      <c r="F202" s="113"/>
      <c r="G202" s="113"/>
      <c r="H202" s="109">
        <v>5.63</v>
      </c>
      <c r="I202" s="113"/>
      <c r="J202" s="109">
        <v>6.43</v>
      </c>
      <c r="K202" s="113"/>
      <c r="L202" s="110">
        <v>7.5</v>
      </c>
      <c r="M202" s="113"/>
      <c r="N202" s="110">
        <v>9</v>
      </c>
      <c r="O202" s="113"/>
      <c r="P202" s="110">
        <v>11.25</v>
      </c>
      <c r="Q202" s="113"/>
      <c r="R202" s="110">
        <v>15</v>
      </c>
      <c r="S202" s="113"/>
      <c r="T202" s="110">
        <v>22.5</v>
      </c>
      <c r="U202" s="113"/>
      <c r="V202" s="111">
        <v>45</v>
      </c>
      <c r="W202" s="109">
        <f t="shared" si="2"/>
        <v>0</v>
      </c>
    </row>
    <row r="203" spans="1:23" s="66" customFormat="1" ht="23.25" customHeight="1" x14ac:dyDescent="0.2">
      <c r="A203" s="112">
        <v>186</v>
      </c>
      <c r="B203" s="189"/>
      <c r="C203" s="189"/>
      <c r="D203" s="189"/>
      <c r="E203" s="189"/>
      <c r="F203" s="113"/>
      <c r="G203" s="113"/>
      <c r="H203" s="109">
        <v>5.63</v>
      </c>
      <c r="I203" s="113"/>
      <c r="J203" s="109">
        <v>6.43</v>
      </c>
      <c r="K203" s="113"/>
      <c r="L203" s="110">
        <v>7.5</v>
      </c>
      <c r="M203" s="113"/>
      <c r="N203" s="110">
        <v>9</v>
      </c>
      <c r="O203" s="113"/>
      <c r="P203" s="110">
        <v>11.25</v>
      </c>
      <c r="Q203" s="113"/>
      <c r="R203" s="110">
        <v>15</v>
      </c>
      <c r="S203" s="113"/>
      <c r="T203" s="110">
        <v>22.5</v>
      </c>
      <c r="U203" s="113"/>
      <c r="V203" s="111">
        <v>45</v>
      </c>
      <c r="W203" s="109">
        <f t="shared" si="2"/>
        <v>0</v>
      </c>
    </row>
    <row r="204" spans="1:23" s="66" customFormat="1" ht="23.25" customHeight="1" x14ac:dyDescent="0.2">
      <c r="A204" s="112">
        <v>187</v>
      </c>
      <c r="B204" s="189"/>
      <c r="C204" s="189"/>
      <c r="D204" s="189"/>
      <c r="E204" s="189"/>
      <c r="F204" s="113"/>
      <c r="G204" s="113"/>
      <c r="H204" s="109">
        <v>5.63</v>
      </c>
      <c r="I204" s="113"/>
      <c r="J204" s="109">
        <v>6.43</v>
      </c>
      <c r="K204" s="113"/>
      <c r="L204" s="110">
        <v>7.5</v>
      </c>
      <c r="M204" s="113"/>
      <c r="N204" s="110">
        <v>9</v>
      </c>
      <c r="O204" s="113"/>
      <c r="P204" s="110">
        <v>11.25</v>
      </c>
      <c r="Q204" s="113"/>
      <c r="R204" s="110">
        <v>15</v>
      </c>
      <c r="S204" s="113"/>
      <c r="T204" s="110">
        <v>22.5</v>
      </c>
      <c r="U204" s="113"/>
      <c r="V204" s="111">
        <v>45</v>
      </c>
      <c r="W204" s="109">
        <f t="shared" si="2"/>
        <v>0</v>
      </c>
    </row>
    <row r="205" spans="1:23" s="66" customFormat="1" ht="23.25" customHeight="1" x14ac:dyDescent="0.2">
      <c r="A205" s="112">
        <v>188</v>
      </c>
      <c r="B205" s="189"/>
      <c r="C205" s="189"/>
      <c r="D205" s="189"/>
      <c r="E205" s="189"/>
      <c r="F205" s="113"/>
      <c r="G205" s="113"/>
      <c r="H205" s="109">
        <v>5.63</v>
      </c>
      <c r="I205" s="113"/>
      <c r="J205" s="109">
        <v>6.43</v>
      </c>
      <c r="K205" s="113"/>
      <c r="L205" s="110">
        <v>7.5</v>
      </c>
      <c r="M205" s="113"/>
      <c r="N205" s="110">
        <v>9</v>
      </c>
      <c r="O205" s="113"/>
      <c r="P205" s="110">
        <v>11.25</v>
      </c>
      <c r="Q205" s="113"/>
      <c r="R205" s="110">
        <v>15</v>
      </c>
      <c r="S205" s="113"/>
      <c r="T205" s="110">
        <v>22.5</v>
      </c>
      <c r="U205" s="113"/>
      <c r="V205" s="111">
        <v>45</v>
      </c>
      <c r="W205" s="109">
        <f t="shared" si="2"/>
        <v>0</v>
      </c>
    </row>
    <row r="206" spans="1:23" s="66" customFormat="1" ht="23.25" customHeight="1" x14ac:dyDescent="0.2">
      <c r="A206" s="112">
        <v>189</v>
      </c>
      <c r="B206" s="189"/>
      <c r="C206" s="189"/>
      <c r="D206" s="189"/>
      <c r="E206" s="189"/>
      <c r="F206" s="113"/>
      <c r="G206" s="113"/>
      <c r="H206" s="109">
        <v>5.63</v>
      </c>
      <c r="I206" s="113"/>
      <c r="J206" s="109">
        <v>6.43</v>
      </c>
      <c r="K206" s="113"/>
      <c r="L206" s="110">
        <v>7.5</v>
      </c>
      <c r="M206" s="113"/>
      <c r="N206" s="110">
        <v>9</v>
      </c>
      <c r="O206" s="113"/>
      <c r="P206" s="110">
        <v>11.25</v>
      </c>
      <c r="Q206" s="113"/>
      <c r="R206" s="110">
        <v>15</v>
      </c>
      <c r="S206" s="113"/>
      <c r="T206" s="110">
        <v>22.5</v>
      </c>
      <c r="U206" s="113"/>
      <c r="V206" s="111">
        <v>45</v>
      </c>
      <c r="W206" s="109">
        <f t="shared" si="2"/>
        <v>0</v>
      </c>
    </row>
    <row r="207" spans="1:23" s="66" customFormat="1" ht="23.25" customHeight="1" x14ac:dyDescent="0.2">
      <c r="A207" s="112">
        <v>190</v>
      </c>
      <c r="B207" s="189"/>
      <c r="C207" s="189"/>
      <c r="D207" s="189"/>
      <c r="E207" s="189"/>
      <c r="F207" s="113"/>
      <c r="G207" s="113"/>
      <c r="H207" s="109">
        <v>5.63</v>
      </c>
      <c r="I207" s="113"/>
      <c r="J207" s="109">
        <v>6.43</v>
      </c>
      <c r="K207" s="113"/>
      <c r="L207" s="110">
        <v>7.5</v>
      </c>
      <c r="M207" s="113"/>
      <c r="N207" s="110">
        <v>9</v>
      </c>
      <c r="O207" s="113"/>
      <c r="P207" s="110">
        <v>11.25</v>
      </c>
      <c r="Q207" s="113"/>
      <c r="R207" s="110">
        <v>15</v>
      </c>
      <c r="S207" s="113"/>
      <c r="T207" s="110">
        <v>22.5</v>
      </c>
      <c r="U207" s="113"/>
      <c r="V207" s="111">
        <v>45</v>
      </c>
      <c r="W207" s="109">
        <f t="shared" si="2"/>
        <v>0</v>
      </c>
    </row>
    <row r="208" spans="1:23" s="66" customFormat="1" ht="23.25" customHeight="1" x14ac:dyDescent="0.2">
      <c r="A208" s="112">
        <v>191</v>
      </c>
      <c r="B208" s="189"/>
      <c r="C208" s="189"/>
      <c r="D208" s="189"/>
      <c r="E208" s="189"/>
      <c r="F208" s="113"/>
      <c r="G208" s="113"/>
      <c r="H208" s="109">
        <v>5.63</v>
      </c>
      <c r="I208" s="113"/>
      <c r="J208" s="109">
        <v>6.43</v>
      </c>
      <c r="K208" s="113"/>
      <c r="L208" s="110">
        <v>7.5</v>
      </c>
      <c r="M208" s="113"/>
      <c r="N208" s="110">
        <v>9</v>
      </c>
      <c r="O208" s="113"/>
      <c r="P208" s="110">
        <v>11.25</v>
      </c>
      <c r="Q208" s="113"/>
      <c r="R208" s="110">
        <v>15</v>
      </c>
      <c r="S208" s="113"/>
      <c r="T208" s="110">
        <v>22.5</v>
      </c>
      <c r="U208" s="113"/>
      <c r="V208" s="111">
        <v>45</v>
      </c>
      <c r="W208" s="109">
        <f t="shared" si="2"/>
        <v>0</v>
      </c>
    </row>
    <row r="209" spans="1:23" s="66" customFormat="1" ht="23.25" customHeight="1" x14ac:dyDescent="0.2">
      <c r="A209" s="112">
        <v>192</v>
      </c>
      <c r="B209" s="189"/>
      <c r="C209" s="189"/>
      <c r="D209" s="189"/>
      <c r="E209" s="189"/>
      <c r="F209" s="113"/>
      <c r="G209" s="113"/>
      <c r="H209" s="109">
        <v>5.63</v>
      </c>
      <c r="I209" s="113"/>
      <c r="J209" s="109">
        <v>6.43</v>
      </c>
      <c r="K209" s="113"/>
      <c r="L209" s="110">
        <v>7.5</v>
      </c>
      <c r="M209" s="113"/>
      <c r="N209" s="110">
        <v>9</v>
      </c>
      <c r="O209" s="113"/>
      <c r="P209" s="110">
        <v>11.25</v>
      </c>
      <c r="Q209" s="113"/>
      <c r="R209" s="110">
        <v>15</v>
      </c>
      <c r="S209" s="113"/>
      <c r="T209" s="110">
        <v>22.5</v>
      </c>
      <c r="U209" s="113"/>
      <c r="V209" s="111">
        <v>45</v>
      </c>
      <c r="W209" s="109">
        <f t="shared" si="2"/>
        <v>0</v>
      </c>
    </row>
    <row r="210" spans="1:23" s="66" customFormat="1" ht="23.25" customHeight="1" x14ac:dyDescent="0.2">
      <c r="A210" s="112">
        <v>193</v>
      </c>
      <c r="B210" s="189"/>
      <c r="C210" s="189"/>
      <c r="D210" s="189"/>
      <c r="E210" s="189"/>
      <c r="F210" s="113"/>
      <c r="G210" s="113"/>
      <c r="H210" s="109">
        <v>5.63</v>
      </c>
      <c r="I210" s="113"/>
      <c r="J210" s="109">
        <v>6.43</v>
      </c>
      <c r="K210" s="113"/>
      <c r="L210" s="110">
        <v>7.5</v>
      </c>
      <c r="M210" s="113"/>
      <c r="N210" s="110">
        <v>9</v>
      </c>
      <c r="O210" s="113"/>
      <c r="P210" s="110">
        <v>11.25</v>
      </c>
      <c r="Q210" s="113"/>
      <c r="R210" s="110">
        <v>15</v>
      </c>
      <c r="S210" s="113"/>
      <c r="T210" s="110">
        <v>22.5</v>
      </c>
      <c r="U210" s="113"/>
      <c r="V210" s="111">
        <v>45</v>
      </c>
      <c r="W210" s="109">
        <f t="shared" ref="W210:W273" si="3">ROUND((G210*H210+I210*J210+K210*L210+M210*N210+O210*P210+Q210*R210+S210*T210+U210*V210)/60,2)</f>
        <v>0</v>
      </c>
    </row>
    <row r="211" spans="1:23" s="66" customFormat="1" ht="23.25" customHeight="1" x14ac:dyDescent="0.2">
      <c r="A211" s="112">
        <v>194</v>
      </c>
      <c r="B211" s="189"/>
      <c r="C211" s="189"/>
      <c r="D211" s="189"/>
      <c r="E211" s="189"/>
      <c r="F211" s="113"/>
      <c r="G211" s="113"/>
      <c r="H211" s="109">
        <v>5.63</v>
      </c>
      <c r="I211" s="113"/>
      <c r="J211" s="109">
        <v>6.43</v>
      </c>
      <c r="K211" s="113"/>
      <c r="L211" s="110">
        <v>7.5</v>
      </c>
      <c r="M211" s="113"/>
      <c r="N211" s="110">
        <v>9</v>
      </c>
      <c r="O211" s="113"/>
      <c r="P211" s="110">
        <v>11.25</v>
      </c>
      <c r="Q211" s="113"/>
      <c r="R211" s="110">
        <v>15</v>
      </c>
      <c r="S211" s="113"/>
      <c r="T211" s="110">
        <v>22.5</v>
      </c>
      <c r="U211" s="113"/>
      <c r="V211" s="111">
        <v>45</v>
      </c>
      <c r="W211" s="109">
        <f t="shared" si="3"/>
        <v>0</v>
      </c>
    </row>
    <row r="212" spans="1:23" s="66" customFormat="1" ht="23.25" customHeight="1" x14ac:dyDescent="0.2">
      <c r="A212" s="112">
        <v>195</v>
      </c>
      <c r="B212" s="189"/>
      <c r="C212" s="189"/>
      <c r="D212" s="189"/>
      <c r="E212" s="189"/>
      <c r="F212" s="113"/>
      <c r="G212" s="113"/>
      <c r="H212" s="109">
        <v>5.63</v>
      </c>
      <c r="I212" s="113"/>
      <c r="J212" s="109">
        <v>6.43</v>
      </c>
      <c r="K212" s="113"/>
      <c r="L212" s="110">
        <v>7.5</v>
      </c>
      <c r="M212" s="113"/>
      <c r="N212" s="110">
        <v>9</v>
      </c>
      <c r="O212" s="113"/>
      <c r="P212" s="110">
        <v>11.25</v>
      </c>
      <c r="Q212" s="113"/>
      <c r="R212" s="110">
        <v>15</v>
      </c>
      <c r="S212" s="113"/>
      <c r="T212" s="110">
        <v>22.5</v>
      </c>
      <c r="U212" s="113"/>
      <c r="V212" s="111">
        <v>45</v>
      </c>
      <c r="W212" s="109">
        <f t="shared" si="3"/>
        <v>0</v>
      </c>
    </row>
    <row r="213" spans="1:23" s="66" customFormat="1" ht="23.25" customHeight="1" x14ac:dyDescent="0.2">
      <c r="A213" s="112">
        <v>196</v>
      </c>
      <c r="B213" s="189"/>
      <c r="C213" s="189"/>
      <c r="D213" s="189"/>
      <c r="E213" s="189"/>
      <c r="F213" s="113"/>
      <c r="G213" s="113"/>
      <c r="H213" s="109">
        <v>5.63</v>
      </c>
      <c r="I213" s="113"/>
      <c r="J213" s="109">
        <v>6.43</v>
      </c>
      <c r="K213" s="113"/>
      <c r="L213" s="110">
        <v>7.5</v>
      </c>
      <c r="M213" s="113"/>
      <c r="N213" s="110">
        <v>9</v>
      </c>
      <c r="O213" s="113"/>
      <c r="P213" s="110">
        <v>11.25</v>
      </c>
      <c r="Q213" s="113"/>
      <c r="R213" s="110">
        <v>15</v>
      </c>
      <c r="S213" s="113"/>
      <c r="T213" s="110">
        <v>22.5</v>
      </c>
      <c r="U213" s="113"/>
      <c r="V213" s="111">
        <v>45</v>
      </c>
      <c r="W213" s="109">
        <f t="shared" si="3"/>
        <v>0</v>
      </c>
    </row>
    <row r="214" spans="1:23" s="66" customFormat="1" ht="23.25" customHeight="1" x14ac:dyDescent="0.2">
      <c r="A214" s="112">
        <v>197</v>
      </c>
      <c r="B214" s="189"/>
      <c r="C214" s="189"/>
      <c r="D214" s="189"/>
      <c r="E214" s="189"/>
      <c r="F214" s="113"/>
      <c r="G214" s="113"/>
      <c r="H214" s="109">
        <v>5.63</v>
      </c>
      <c r="I214" s="113"/>
      <c r="J214" s="109">
        <v>6.43</v>
      </c>
      <c r="K214" s="113"/>
      <c r="L214" s="110">
        <v>7.5</v>
      </c>
      <c r="M214" s="113"/>
      <c r="N214" s="110">
        <v>9</v>
      </c>
      <c r="O214" s="113"/>
      <c r="P214" s="110">
        <v>11.25</v>
      </c>
      <c r="Q214" s="113"/>
      <c r="R214" s="110">
        <v>15</v>
      </c>
      <c r="S214" s="113"/>
      <c r="T214" s="110">
        <v>22.5</v>
      </c>
      <c r="U214" s="113"/>
      <c r="V214" s="111">
        <v>45</v>
      </c>
      <c r="W214" s="109">
        <f t="shared" si="3"/>
        <v>0</v>
      </c>
    </row>
    <row r="215" spans="1:23" s="66" customFormat="1" ht="23.25" customHeight="1" x14ac:dyDescent="0.2">
      <c r="A215" s="112">
        <v>198</v>
      </c>
      <c r="B215" s="189"/>
      <c r="C215" s="189"/>
      <c r="D215" s="189"/>
      <c r="E215" s="189"/>
      <c r="F215" s="113"/>
      <c r="G215" s="113"/>
      <c r="H215" s="109">
        <v>5.63</v>
      </c>
      <c r="I215" s="113"/>
      <c r="J215" s="109">
        <v>6.43</v>
      </c>
      <c r="K215" s="113"/>
      <c r="L215" s="110">
        <v>7.5</v>
      </c>
      <c r="M215" s="113"/>
      <c r="N215" s="110">
        <v>9</v>
      </c>
      <c r="O215" s="113"/>
      <c r="P215" s="110">
        <v>11.25</v>
      </c>
      <c r="Q215" s="113"/>
      <c r="R215" s="110">
        <v>15</v>
      </c>
      <c r="S215" s="113"/>
      <c r="T215" s="110">
        <v>22.5</v>
      </c>
      <c r="U215" s="113"/>
      <c r="V215" s="111">
        <v>45</v>
      </c>
      <c r="W215" s="109">
        <f t="shared" si="3"/>
        <v>0</v>
      </c>
    </row>
    <row r="216" spans="1:23" s="66" customFormat="1" ht="23.25" customHeight="1" x14ac:dyDescent="0.2">
      <c r="A216" s="112">
        <v>199</v>
      </c>
      <c r="B216" s="189"/>
      <c r="C216" s="189"/>
      <c r="D216" s="189"/>
      <c r="E216" s="189"/>
      <c r="F216" s="113"/>
      <c r="G216" s="113"/>
      <c r="H216" s="109">
        <v>5.63</v>
      </c>
      <c r="I216" s="113"/>
      <c r="J216" s="109">
        <v>6.43</v>
      </c>
      <c r="K216" s="113"/>
      <c r="L216" s="110">
        <v>7.5</v>
      </c>
      <c r="M216" s="113"/>
      <c r="N216" s="110">
        <v>9</v>
      </c>
      <c r="O216" s="113"/>
      <c r="P216" s="110">
        <v>11.25</v>
      </c>
      <c r="Q216" s="113"/>
      <c r="R216" s="110">
        <v>15</v>
      </c>
      <c r="S216" s="113"/>
      <c r="T216" s="110">
        <v>22.5</v>
      </c>
      <c r="U216" s="113"/>
      <c r="V216" s="111">
        <v>45</v>
      </c>
      <c r="W216" s="109">
        <f t="shared" si="3"/>
        <v>0</v>
      </c>
    </row>
    <row r="217" spans="1:23" s="66" customFormat="1" ht="23.25" customHeight="1" x14ac:dyDescent="0.2">
      <c r="A217" s="112">
        <v>200</v>
      </c>
      <c r="B217" s="189"/>
      <c r="C217" s="189"/>
      <c r="D217" s="189"/>
      <c r="E217" s="189"/>
      <c r="F217" s="113"/>
      <c r="G217" s="113"/>
      <c r="H217" s="109">
        <v>5.63</v>
      </c>
      <c r="I217" s="113"/>
      <c r="J217" s="109">
        <v>6.43</v>
      </c>
      <c r="K217" s="113"/>
      <c r="L217" s="110">
        <v>7.5</v>
      </c>
      <c r="M217" s="113"/>
      <c r="N217" s="110">
        <v>9</v>
      </c>
      <c r="O217" s="113"/>
      <c r="P217" s="110">
        <v>11.25</v>
      </c>
      <c r="Q217" s="113"/>
      <c r="R217" s="110">
        <v>15</v>
      </c>
      <c r="S217" s="113"/>
      <c r="T217" s="110">
        <v>22.5</v>
      </c>
      <c r="U217" s="113"/>
      <c r="V217" s="111">
        <v>45</v>
      </c>
      <c r="W217" s="109">
        <f t="shared" si="3"/>
        <v>0</v>
      </c>
    </row>
    <row r="218" spans="1:23" s="66" customFormat="1" ht="23.25" customHeight="1" x14ac:dyDescent="0.2">
      <c r="A218" s="112">
        <v>201</v>
      </c>
      <c r="B218" s="189"/>
      <c r="C218" s="189"/>
      <c r="D218" s="189"/>
      <c r="E218" s="189"/>
      <c r="F218" s="113"/>
      <c r="G218" s="113"/>
      <c r="H218" s="109">
        <v>5.63</v>
      </c>
      <c r="I218" s="113"/>
      <c r="J218" s="109">
        <v>6.43</v>
      </c>
      <c r="K218" s="113"/>
      <c r="L218" s="110">
        <v>7.5</v>
      </c>
      <c r="M218" s="113"/>
      <c r="N218" s="110">
        <v>9</v>
      </c>
      <c r="O218" s="113"/>
      <c r="P218" s="110">
        <v>11.25</v>
      </c>
      <c r="Q218" s="113"/>
      <c r="R218" s="110">
        <v>15</v>
      </c>
      <c r="S218" s="113"/>
      <c r="T218" s="110">
        <v>22.5</v>
      </c>
      <c r="U218" s="113"/>
      <c r="V218" s="111">
        <v>45</v>
      </c>
      <c r="W218" s="109">
        <f t="shared" si="3"/>
        <v>0</v>
      </c>
    </row>
    <row r="219" spans="1:23" s="66" customFormat="1" ht="23.25" customHeight="1" x14ac:dyDescent="0.2">
      <c r="A219" s="112">
        <v>202</v>
      </c>
      <c r="B219" s="189"/>
      <c r="C219" s="189"/>
      <c r="D219" s="189"/>
      <c r="E219" s="189"/>
      <c r="F219" s="113"/>
      <c r="G219" s="113"/>
      <c r="H219" s="109">
        <v>5.63</v>
      </c>
      <c r="I219" s="113"/>
      <c r="J219" s="109">
        <v>6.43</v>
      </c>
      <c r="K219" s="113"/>
      <c r="L219" s="110">
        <v>7.5</v>
      </c>
      <c r="M219" s="113"/>
      <c r="N219" s="110">
        <v>9</v>
      </c>
      <c r="O219" s="113"/>
      <c r="P219" s="110">
        <v>11.25</v>
      </c>
      <c r="Q219" s="113"/>
      <c r="R219" s="110">
        <v>15</v>
      </c>
      <c r="S219" s="113"/>
      <c r="T219" s="110">
        <v>22.5</v>
      </c>
      <c r="U219" s="113"/>
      <c r="V219" s="111">
        <v>45</v>
      </c>
      <c r="W219" s="109">
        <f t="shared" si="3"/>
        <v>0</v>
      </c>
    </row>
    <row r="220" spans="1:23" s="66" customFormat="1" ht="23.25" customHeight="1" x14ac:dyDescent="0.2">
      <c r="A220" s="112">
        <v>203</v>
      </c>
      <c r="B220" s="189"/>
      <c r="C220" s="189"/>
      <c r="D220" s="189"/>
      <c r="E220" s="189"/>
      <c r="F220" s="113"/>
      <c r="G220" s="113"/>
      <c r="H220" s="109">
        <v>5.63</v>
      </c>
      <c r="I220" s="113"/>
      <c r="J220" s="109">
        <v>6.43</v>
      </c>
      <c r="K220" s="113"/>
      <c r="L220" s="110">
        <v>7.5</v>
      </c>
      <c r="M220" s="113"/>
      <c r="N220" s="110">
        <v>9</v>
      </c>
      <c r="O220" s="113"/>
      <c r="P220" s="110">
        <v>11.25</v>
      </c>
      <c r="Q220" s="113"/>
      <c r="R220" s="110">
        <v>15</v>
      </c>
      <c r="S220" s="113"/>
      <c r="T220" s="110">
        <v>22.5</v>
      </c>
      <c r="U220" s="113"/>
      <c r="V220" s="111">
        <v>45</v>
      </c>
      <c r="W220" s="109">
        <f t="shared" si="3"/>
        <v>0</v>
      </c>
    </row>
    <row r="221" spans="1:23" s="66" customFormat="1" ht="23.25" customHeight="1" x14ac:dyDescent="0.2">
      <c r="A221" s="112">
        <v>204</v>
      </c>
      <c r="B221" s="189"/>
      <c r="C221" s="189"/>
      <c r="D221" s="189"/>
      <c r="E221" s="189"/>
      <c r="F221" s="113"/>
      <c r="G221" s="113"/>
      <c r="H221" s="109">
        <v>5.63</v>
      </c>
      <c r="I221" s="113"/>
      <c r="J221" s="109">
        <v>6.43</v>
      </c>
      <c r="K221" s="113"/>
      <c r="L221" s="110">
        <v>7.5</v>
      </c>
      <c r="M221" s="113"/>
      <c r="N221" s="110">
        <v>9</v>
      </c>
      <c r="O221" s="113"/>
      <c r="P221" s="110">
        <v>11.25</v>
      </c>
      <c r="Q221" s="113"/>
      <c r="R221" s="110">
        <v>15</v>
      </c>
      <c r="S221" s="113"/>
      <c r="T221" s="110">
        <v>22.5</v>
      </c>
      <c r="U221" s="113"/>
      <c r="V221" s="111">
        <v>45</v>
      </c>
      <c r="W221" s="109">
        <f t="shared" si="3"/>
        <v>0</v>
      </c>
    </row>
    <row r="222" spans="1:23" s="66" customFormat="1" ht="23.25" customHeight="1" x14ac:dyDescent="0.2">
      <c r="A222" s="112">
        <v>205</v>
      </c>
      <c r="B222" s="189"/>
      <c r="C222" s="189"/>
      <c r="D222" s="189"/>
      <c r="E222" s="189"/>
      <c r="F222" s="113"/>
      <c r="G222" s="113"/>
      <c r="H222" s="109">
        <v>5.63</v>
      </c>
      <c r="I222" s="113"/>
      <c r="J222" s="109">
        <v>6.43</v>
      </c>
      <c r="K222" s="113"/>
      <c r="L222" s="110">
        <v>7.5</v>
      </c>
      <c r="M222" s="113"/>
      <c r="N222" s="110">
        <v>9</v>
      </c>
      <c r="O222" s="113"/>
      <c r="P222" s="110">
        <v>11.25</v>
      </c>
      <c r="Q222" s="113"/>
      <c r="R222" s="110">
        <v>15</v>
      </c>
      <c r="S222" s="113"/>
      <c r="T222" s="110">
        <v>22.5</v>
      </c>
      <c r="U222" s="113"/>
      <c r="V222" s="111">
        <v>45</v>
      </c>
      <c r="W222" s="109">
        <f t="shared" si="3"/>
        <v>0</v>
      </c>
    </row>
    <row r="223" spans="1:23" s="66" customFormat="1" ht="23.25" customHeight="1" x14ac:dyDescent="0.2">
      <c r="A223" s="112">
        <v>206</v>
      </c>
      <c r="B223" s="189"/>
      <c r="C223" s="189"/>
      <c r="D223" s="189"/>
      <c r="E223" s="189"/>
      <c r="F223" s="113"/>
      <c r="G223" s="113"/>
      <c r="H223" s="109">
        <v>5.63</v>
      </c>
      <c r="I223" s="113"/>
      <c r="J223" s="109">
        <v>6.43</v>
      </c>
      <c r="K223" s="113"/>
      <c r="L223" s="110">
        <v>7.5</v>
      </c>
      <c r="M223" s="113"/>
      <c r="N223" s="110">
        <v>9</v>
      </c>
      <c r="O223" s="113"/>
      <c r="P223" s="110">
        <v>11.25</v>
      </c>
      <c r="Q223" s="113"/>
      <c r="R223" s="110">
        <v>15</v>
      </c>
      <c r="S223" s="113"/>
      <c r="T223" s="110">
        <v>22.5</v>
      </c>
      <c r="U223" s="113"/>
      <c r="V223" s="111">
        <v>45</v>
      </c>
      <c r="W223" s="109">
        <f t="shared" si="3"/>
        <v>0</v>
      </c>
    </row>
    <row r="224" spans="1:23" s="66" customFormat="1" ht="23.25" customHeight="1" x14ac:dyDescent="0.2">
      <c r="A224" s="112">
        <v>207</v>
      </c>
      <c r="B224" s="189"/>
      <c r="C224" s="189"/>
      <c r="D224" s="189"/>
      <c r="E224" s="189"/>
      <c r="F224" s="113"/>
      <c r="G224" s="113"/>
      <c r="H224" s="109">
        <v>5.63</v>
      </c>
      <c r="I224" s="113"/>
      <c r="J224" s="109">
        <v>6.43</v>
      </c>
      <c r="K224" s="113"/>
      <c r="L224" s="110">
        <v>7.5</v>
      </c>
      <c r="M224" s="113"/>
      <c r="N224" s="110">
        <v>9</v>
      </c>
      <c r="O224" s="113"/>
      <c r="P224" s="110">
        <v>11.25</v>
      </c>
      <c r="Q224" s="113"/>
      <c r="R224" s="110">
        <v>15</v>
      </c>
      <c r="S224" s="113"/>
      <c r="T224" s="110">
        <v>22.5</v>
      </c>
      <c r="U224" s="113"/>
      <c r="V224" s="111">
        <v>45</v>
      </c>
      <c r="W224" s="109">
        <f t="shared" si="3"/>
        <v>0</v>
      </c>
    </row>
    <row r="225" spans="1:23" s="66" customFormat="1" ht="23.25" customHeight="1" x14ac:dyDescent="0.2">
      <c r="A225" s="112">
        <v>208</v>
      </c>
      <c r="B225" s="189"/>
      <c r="C225" s="189"/>
      <c r="D225" s="189"/>
      <c r="E225" s="189"/>
      <c r="F225" s="113"/>
      <c r="G225" s="113"/>
      <c r="H225" s="109">
        <v>5.63</v>
      </c>
      <c r="I225" s="113"/>
      <c r="J225" s="109">
        <v>6.43</v>
      </c>
      <c r="K225" s="113"/>
      <c r="L225" s="110">
        <v>7.5</v>
      </c>
      <c r="M225" s="113"/>
      <c r="N225" s="110">
        <v>9</v>
      </c>
      <c r="O225" s="113"/>
      <c r="P225" s="110">
        <v>11.25</v>
      </c>
      <c r="Q225" s="113"/>
      <c r="R225" s="110">
        <v>15</v>
      </c>
      <c r="S225" s="113"/>
      <c r="T225" s="110">
        <v>22.5</v>
      </c>
      <c r="U225" s="113"/>
      <c r="V225" s="111">
        <v>45</v>
      </c>
      <c r="W225" s="109">
        <f t="shared" si="3"/>
        <v>0</v>
      </c>
    </row>
    <row r="226" spans="1:23" s="66" customFormat="1" ht="23.25" customHeight="1" x14ac:dyDescent="0.2">
      <c r="A226" s="112">
        <v>209</v>
      </c>
      <c r="B226" s="189"/>
      <c r="C226" s="189"/>
      <c r="D226" s="189"/>
      <c r="E226" s="189"/>
      <c r="F226" s="113"/>
      <c r="G226" s="113"/>
      <c r="H226" s="109">
        <v>5.63</v>
      </c>
      <c r="I226" s="113"/>
      <c r="J226" s="109">
        <v>6.43</v>
      </c>
      <c r="K226" s="113"/>
      <c r="L226" s="110">
        <v>7.5</v>
      </c>
      <c r="M226" s="113"/>
      <c r="N226" s="110">
        <v>9</v>
      </c>
      <c r="O226" s="113"/>
      <c r="P226" s="110">
        <v>11.25</v>
      </c>
      <c r="Q226" s="113"/>
      <c r="R226" s="110">
        <v>15</v>
      </c>
      <c r="S226" s="113"/>
      <c r="T226" s="110">
        <v>22.5</v>
      </c>
      <c r="U226" s="113"/>
      <c r="V226" s="111">
        <v>45</v>
      </c>
      <c r="W226" s="109">
        <f t="shared" si="3"/>
        <v>0</v>
      </c>
    </row>
    <row r="227" spans="1:23" s="66" customFormat="1" ht="23.25" customHeight="1" x14ac:dyDescent="0.2">
      <c r="A227" s="112">
        <v>210</v>
      </c>
      <c r="B227" s="189"/>
      <c r="C227" s="189"/>
      <c r="D227" s="189"/>
      <c r="E227" s="189"/>
      <c r="F227" s="113"/>
      <c r="G227" s="113"/>
      <c r="H227" s="109">
        <v>5.63</v>
      </c>
      <c r="I227" s="113"/>
      <c r="J227" s="109">
        <v>6.43</v>
      </c>
      <c r="K227" s="113"/>
      <c r="L227" s="110">
        <v>7.5</v>
      </c>
      <c r="M227" s="113"/>
      <c r="N227" s="110">
        <v>9</v>
      </c>
      <c r="O227" s="113"/>
      <c r="P227" s="110">
        <v>11.25</v>
      </c>
      <c r="Q227" s="113"/>
      <c r="R227" s="110">
        <v>15</v>
      </c>
      <c r="S227" s="113"/>
      <c r="T227" s="110">
        <v>22.5</v>
      </c>
      <c r="U227" s="113"/>
      <c r="V227" s="111">
        <v>45</v>
      </c>
      <c r="W227" s="109">
        <f t="shared" si="3"/>
        <v>0</v>
      </c>
    </row>
    <row r="228" spans="1:23" s="66" customFormat="1" ht="23.25" customHeight="1" x14ac:dyDescent="0.2">
      <c r="A228" s="112">
        <v>211</v>
      </c>
      <c r="B228" s="189"/>
      <c r="C228" s="189"/>
      <c r="D228" s="189"/>
      <c r="E228" s="189"/>
      <c r="F228" s="113"/>
      <c r="G228" s="113"/>
      <c r="H228" s="109">
        <v>5.63</v>
      </c>
      <c r="I228" s="113"/>
      <c r="J228" s="109">
        <v>6.43</v>
      </c>
      <c r="K228" s="113"/>
      <c r="L228" s="110">
        <v>7.5</v>
      </c>
      <c r="M228" s="113"/>
      <c r="N228" s="110">
        <v>9</v>
      </c>
      <c r="O228" s="113"/>
      <c r="P228" s="110">
        <v>11.25</v>
      </c>
      <c r="Q228" s="113"/>
      <c r="R228" s="110">
        <v>15</v>
      </c>
      <c r="S228" s="113"/>
      <c r="T228" s="110">
        <v>22.5</v>
      </c>
      <c r="U228" s="113"/>
      <c r="V228" s="111">
        <v>45</v>
      </c>
      <c r="W228" s="109">
        <f t="shared" si="3"/>
        <v>0</v>
      </c>
    </row>
    <row r="229" spans="1:23" s="66" customFormat="1" ht="23.25" customHeight="1" x14ac:dyDescent="0.2">
      <c r="A229" s="112">
        <v>212</v>
      </c>
      <c r="B229" s="189"/>
      <c r="C229" s="189"/>
      <c r="D229" s="189"/>
      <c r="E229" s="189"/>
      <c r="F229" s="113"/>
      <c r="G229" s="113"/>
      <c r="H229" s="109">
        <v>5.63</v>
      </c>
      <c r="I229" s="113"/>
      <c r="J229" s="109">
        <v>6.43</v>
      </c>
      <c r="K229" s="113"/>
      <c r="L229" s="110">
        <v>7.5</v>
      </c>
      <c r="M229" s="113"/>
      <c r="N229" s="110">
        <v>9</v>
      </c>
      <c r="O229" s="113"/>
      <c r="P229" s="110">
        <v>11.25</v>
      </c>
      <c r="Q229" s="113"/>
      <c r="R229" s="110">
        <v>15</v>
      </c>
      <c r="S229" s="113"/>
      <c r="T229" s="110">
        <v>22.5</v>
      </c>
      <c r="U229" s="113"/>
      <c r="V229" s="111">
        <v>45</v>
      </c>
      <c r="W229" s="109">
        <f t="shared" si="3"/>
        <v>0</v>
      </c>
    </row>
    <row r="230" spans="1:23" s="66" customFormat="1" ht="23.25" customHeight="1" x14ac:dyDescent="0.2">
      <c r="A230" s="112">
        <v>213</v>
      </c>
      <c r="B230" s="189"/>
      <c r="C230" s="189"/>
      <c r="D230" s="189"/>
      <c r="E230" s="189"/>
      <c r="F230" s="113"/>
      <c r="G230" s="113"/>
      <c r="H230" s="109">
        <v>5.63</v>
      </c>
      <c r="I230" s="113"/>
      <c r="J230" s="109">
        <v>6.43</v>
      </c>
      <c r="K230" s="113"/>
      <c r="L230" s="110">
        <v>7.5</v>
      </c>
      <c r="M230" s="113"/>
      <c r="N230" s="110">
        <v>9</v>
      </c>
      <c r="O230" s="113"/>
      <c r="P230" s="110">
        <v>11.25</v>
      </c>
      <c r="Q230" s="113"/>
      <c r="R230" s="110">
        <v>15</v>
      </c>
      <c r="S230" s="113"/>
      <c r="T230" s="110">
        <v>22.5</v>
      </c>
      <c r="U230" s="113"/>
      <c r="V230" s="111">
        <v>45</v>
      </c>
      <c r="W230" s="109">
        <f t="shared" si="3"/>
        <v>0</v>
      </c>
    </row>
    <row r="231" spans="1:23" s="66" customFormat="1" ht="23.25" customHeight="1" x14ac:dyDescent="0.2">
      <c r="A231" s="112">
        <v>214</v>
      </c>
      <c r="B231" s="189"/>
      <c r="C231" s="189"/>
      <c r="D231" s="189"/>
      <c r="E231" s="189"/>
      <c r="F231" s="113"/>
      <c r="G231" s="113"/>
      <c r="H231" s="109">
        <v>5.63</v>
      </c>
      <c r="I231" s="113"/>
      <c r="J231" s="109">
        <v>6.43</v>
      </c>
      <c r="K231" s="113"/>
      <c r="L231" s="110">
        <v>7.5</v>
      </c>
      <c r="M231" s="113"/>
      <c r="N231" s="110">
        <v>9</v>
      </c>
      <c r="O231" s="113"/>
      <c r="P231" s="110">
        <v>11.25</v>
      </c>
      <c r="Q231" s="113"/>
      <c r="R231" s="110">
        <v>15</v>
      </c>
      <c r="S231" s="113"/>
      <c r="T231" s="110">
        <v>22.5</v>
      </c>
      <c r="U231" s="113"/>
      <c r="V231" s="111">
        <v>45</v>
      </c>
      <c r="W231" s="109">
        <f t="shared" si="3"/>
        <v>0</v>
      </c>
    </row>
    <row r="232" spans="1:23" s="66" customFormat="1" ht="23.25" customHeight="1" x14ac:dyDescent="0.2">
      <c r="A232" s="112">
        <v>215</v>
      </c>
      <c r="B232" s="189"/>
      <c r="C232" s="189"/>
      <c r="D232" s="189"/>
      <c r="E232" s="189"/>
      <c r="F232" s="113"/>
      <c r="G232" s="113"/>
      <c r="H232" s="109">
        <v>5.63</v>
      </c>
      <c r="I232" s="113"/>
      <c r="J232" s="109">
        <v>6.43</v>
      </c>
      <c r="K232" s="113"/>
      <c r="L232" s="110">
        <v>7.5</v>
      </c>
      <c r="M232" s="113"/>
      <c r="N232" s="110">
        <v>9</v>
      </c>
      <c r="O232" s="113"/>
      <c r="P232" s="110">
        <v>11.25</v>
      </c>
      <c r="Q232" s="113"/>
      <c r="R232" s="110">
        <v>15</v>
      </c>
      <c r="S232" s="113"/>
      <c r="T232" s="110">
        <v>22.5</v>
      </c>
      <c r="U232" s="113"/>
      <c r="V232" s="111">
        <v>45</v>
      </c>
      <c r="W232" s="109">
        <f t="shared" si="3"/>
        <v>0</v>
      </c>
    </row>
    <row r="233" spans="1:23" s="66" customFormat="1" ht="23.25" customHeight="1" x14ac:dyDescent="0.2">
      <c r="A233" s="112">
        <v>216</v>
      </c>
      <c r="B233" s="189"/>
      <c r="C233" s="189"/>
      <c r="D233" s="189"/>
      <c r="E233" s="189"/>
      <c r="F233" s="113"/>
      <c r="G233" s="113"/>
      <c r="H233" s="109">
        <v>5.63</v>
      </c>
      <c r="I233" s="113"/>
      <c r="J233" s="109">
        <v>6.43</v>
      </c>
      <c r="K233" s="113"/>
      <c r="L233" s="110">
        <v>7.5</v>
      </c>
      <c r="M233" s="113"/>
      <c r="N233" s="110">
        <v>9</v>
      </c>
      <c r="O233" s="113"/>
      <c r="P233" s="110">
        <v>11.25</v>
      </c>
      <c r="Q233" s="113"/>
      <c r="R233" s="110">
        <v>15</v>
      </c>
      <c r="S233" s="113"/>
      <c r="T233" s="110">
        <v>22.5</v>
      </c>
      <c r="U233" s="113"/>
      <c r="V233" s="111">
        <v>45</v>
      </c>
      <c r="W233" s="109">
        <f t="shared" si="3"/>
        <v>0</v>
      </c>
    </row>
    <row r="234" spans="1:23" s="66" customFormat="1" ht="23.25" customHeight="1" x14ac:dyDescent="0.2">
      <c r="A234" s="112">
        <v>217</v>
      </c>
      <c r="B234" s="189"/>
      <c r="C234" s="189"/>
      <c r="D234" s="189"/>
      <c r="E234" s="189"/>
      <c r="F234" s="113"/>
      <c r="G234" s="113"/>
      <c r="H234" s="109">
        <v>5.63</v>
      </c>
      <c r="I234" s="113"/>
      <c r="J234" s="109">
        <v>6.43</v>
      </c>
      <c r="K234" s="113"/>
      <c r="L234" s="110">
        <v>7.5</v>
      </c>
      <c r="M234" s="113"/>
      <c r="N234" s="110">
        <v>9</v>
      </c>
      <c r="O234" s="113"/>
      <c r="P234" s="110">
        <v>11.25</v>
      </c>
      <c r="Q234" s="113"/>
      <c r="R234" s="110">
        <v>15</v>
      </c>
      <c r="S234" s="113"/>
      <c r="T234" s="110">
        <v>22.5</v>
      </c>
      <c r="U234" s="113"/>
      <c r="V234" s="111">
        <v>45</v>
      </c>
      <c r="W234" s="109">
        <f t="shared" si="3"/>
        <v>0</v>
      </c>
    </row>
    <row r="235" spans="1:23" s="66" customFormat="1" ht="23.25" customHeight="1" x14ac:dyDescent="0.2">
      <c r="A235" s="112">
        <v>218</v>
      </c>
      <c r="B235" s="189"/>
      <c r="C235" s="189"/>
      <c r="D235" s="189"/>
      <c r="E235" s="189"/>
      <c r="F235" s="113"/>
      <c r="G235" s="113"/>
      <c r="H235" s="109">
        <v>5.63</v>
      </c>
      <c r="I235" s="113"/>
      <c r="J235" s="109">
        <v>6.43</v>
      </c>
      <c r="K235" s="113"/>
      <c r="L235" s="110">
        <v>7.5</v>
      </c>
      <c r="M235" s="113"/>
      <c r="N235" s="110">
        <v>9</v>
      </c>
      <c r="O235" s="113"/>
      <c r="P235" s="110">
        <v>11.25</v>
      </c>
      <c r="Q235" s="113"/>
      <c r="R235" s="110">
        <v>15</v>
      </c>
      <c r="S235" s="113"/>
      <c r="T235" s="110">
        <v>22.5</v>
      </c>
      <c r="U235" s="113"/>
      <c r="V235" s="111">
        <v>45</v>
      </c>
      <c r="W235" s="109">
        <f t="shared" si="3"/>
        <v>0</v>
      </c>
    </row>
    <row r="236" spans="1:23" s="66" customFormat="1" ht="23.25" customHeight="1" x14ac:dyDescent="0.2">
      <c r="A236" s="112">
        <v>219</v>
      </c>
      <c r="B236" s="189"/>
      <c r="C236" s="189"/>
      <c r="D236" s="189"/>
      <c r="E236" s="189"/>
      <c r="F236" s="113"/>
      <c r="G236" s="113"/>
      <c r="H236" s="109">
        <v>5.63</v>
      </c>
      <c r="I236" s="113"/>
      <c r="J236" s="109">
        <v>6.43</v>
      </c>
      <c r="K236" s="113"/>
      <c r="L236" s="110">
        <v>7.5</v>
      </c>
      <c r="M236" s="113"/>
      <c r="N236" s="110">
        <v>9</v>
      </c>
      <c r="O236" s="113"/>
      <c r="P236" s="110">
        <v>11.25</v>
      </c>
      <c r="Q236" s="113"/>
      <c r="R236" s="110">
        <v>15</v>
      </c>
      <c r="S236" s="113"/>
      <c r="T236" s="110">
        <v>22.5</v>
      </c>
      <c r="U236" s="113"/>
      <c r="V236" s="111">
        <v>45</v>
      </c>
      <c r="W236" s="109">
        <f t="shared" si="3"/>
        <v>0</v>
      </c>
    </row>
    <row r="237" spans="1:23" s="66" customFormat="1" ht="23.25" customHeight="1" x14ac:dyDescent="0.2">
      <c r="A237" s="112">
        <v>220</v>
      </c>
      <c r="B237" s="189"/>
      <c r="C237" s="189"/>
      <c r="D237" s="189"/>
      <c r="E237" s="189"/>
      <c r="F237" s="113"/>
      <c r="G237" s="113"/>
      <c r="H237" s="109">
        <v>5.63</v>
      </c>
      <c r="I237" s="113"/>
      <c r="J237" s="109">
        <v>6.43</v>
      </c>
      <c r="K237" s="113"/>
      <c r="L237" s="110">
        <v>7.5</v>
      </c>
      <c r="M237" s="113"/>
      <c r="N237" s="110">
        <v>9</v>
      </c>
      <c r="O237" s="113"/>
      <c r="P237" s="110">
        <v>11.25</v>
      </c>
      <c r="Q237" s="113"/>
      <c r="R237" s="110">
        <v>15</v>
      </c>
      <c r="S237" s="113"/>
      <c r="T237" s="110">
        <v>22.5</v>
      </c>
      <c r="U237" s="113"/>
      <c r="V237" s="111">
        <v>45</v>
      </c>
      <c r="W237" s="109">
        <f t="shared" si="3"/>
        <v>0</v>
      </c>
    </row>
    <row r="238" spans="1:23" s="66" customFormat="1" ht="23.25" customHeight="1" x14ac:dyDescent="0.2">
      <c r="A238" s="112">
        <v>221</v>
      </c>
      <c r="B238" s="189"/>
      <c r="C238" s="189"/>
      <c r="D238" s="189"/>
      <c r="E238" s="189"/>
      <c r="F238" s="113"/>
      <c r="G238" s="113"/>
      <c r="H238" s="109">
        <v>5.63</v>
      </c>
      <c r="I238" s="113"/>
      <c r="J238" s="109">
        <v>6.43</v>
      </c>
      <c r="K238" s="113"/>
      <c r="L238" s="110">
        <v>7.5</v>
      </c>
      <c r="M238" s="113"/>
      <c r="N238" s="110">
        <v>9</v>
      </c>
      <c r="O238" s="113"/>
      <c r="P238" s="110">
        <v>11.25</v>
      </c>
      <c r="Q238" s="113"/>
      <c r="R238" s="110">
        <v>15</v>
      </c>
      <c r="S238" s="113"/>
      <c r="T238" s="110">
        <v>22.5</v>
      </c>
      <c r="U238" s="113"/>
      <c r="V238" s="111">
        <v>45</v>
      </c>
      <c r="W238" s="109">
        <f t="shared" si="3"/>
        <v>0</v>
      </c>
    </row>
    <row r="239" spans="1:23" s="66" customFormat="1" ht="23.25" customHeight="1" x14ac:dyDescent="0.2">
      <c r="A239" s="112">
        <v>222</v>
      </c>
      <c r="B239" s="189"/>
      <c r="C239" s="189"/>
      <c r="D239" s="189"/>
      <c r="E239" s="189"/>
      <c r="F239" s="113"/>
      <c r="G239" s="113"/>
      <c r="H239" s="109">
        <v>5.63</v>
      </c>
      <c r="I239" s="113"/>
      <c r="J239" s="109">
        <v>6.43</v>
      </c>
      <c r="K239" s="113"/>
      <c r="L239" s="110">
        <v>7.5</v>
      </c>
      <c r="M239" s="113"/>
      <c r="N239" s="110">
        <v>9</v>
      </c>
      <c r="O239" s="113"/>
      <c r="P239" s="110">
        <v>11.25</v>
      </c>
      <c r="Q239" s="113"/>
      <c r="R239" s="110">
        <v>15</v>
      </c>
      <c r="S239" s="113"/>
      <c r="T239" s="110">
        <v>22.5</v>
      </c>
      <c r="U239" s="113"/>
      <c r="V239" s="111">
        <v>45</v>
      </c>
      <c r="W239" s="109">
        <f t="shared" si="3"/>
        <v>0</v>
      </c>
    </row>
    <row r="240" spans="1:23" s="66" customFormat="1" ht="23.25" customHeight="1" x14ac:dyDescent="0.2">
      <c r="A240" s="112">
        <v>223</v>
      </c>
      <c r="B240" s="189"/>
      <c r="C240" s="189"/>
      <c r="D240" s="189"/>
      <c r="E240" s="189"/>
      <c r="F240" s="113"/>
      <c r="G240" s="113"/>
      <c r="H240" s="109">
        <v>5.63</v>
      </c>
      <c r="I240" s="113"/>
      <c r="J240" s="109">
        <v>6.43</v>
      </c>
      <c r="K240" s="113"/>
      <c r="L240" s="110">
        <v>7.5</v>
      </c>
      <c r="M240" s="113"/>
      <c r="N240" s="110">
        <v>9</v>
      </c>
      <c r="O240" s="113"/>
      <c r="P240" s="110">
        <v>11.25</v>
      </c>
      <c r="Q240" s="113"/>
      <c r="R240" s="110">
        <v>15</v>
      </c>
      <c r="S240" s="113"/>
      <c r="T240" s="110">
        <v>22.5</v>
      </c>
      <c r="U240" s="113"/>
      <c r="V240" s="111">
        <v>45</v>
      </c>
      <c r="W240" s="109">
        <f t="shared" si="3"/>
        <v>0</v>
      </c>
    </row>
    <row r="241" spans="1:23" s="66" customFormat="1" ht="23.25" customHeight="1" x14ac:dyDescent="0.2">
      <c r="A241" s="112">
        <v>224</v>
      </c>
      <c r="B241" s="189"/>
      <c r="C241" s="189"/>
      <c r="D241" s="189"/>
      <c r="E241" s="189"/>
      <c r="F241" s="113"/>
      <c r="G241" s="113"/>
      <c r="H241" s="109">
        <v>5.63</v>
      </c>
      <c r="I241" s="113"/>
      <c r="J241" s="109">
        <v>6.43</v>
      </c>
      <c r="K241" s="113"/>
      <c r="L241" s="110">
        <v>7.5</v>
      </c>
      <c r="M241" s="113"/>
      <c r="N241" s="110">
        <v>9</v>
      </c>
      <c r="O241" s="113"/>
      <c r="P241" s="110">
        <v>11.25</v>
      </c>
      <c r="Q241" s="113"/>
      <c r="R241" s="110">
        <v>15</v>
      </c>
      <c r="S241" s="113"/>
      <c r="T241" s="110">
        <v>22.5</v>
      </c>
      <c r="U241" s="113"/>
      <c r="V241" s="111">
        <v>45</v>
      </c>
      <c r="W241" s="109">
        <f t="shared" si="3"/>
        <v>0</v>
      </c>
    </row>
    <row r="242" spans="1:23" s="66" customFormat="1" ht="23.25" customHeight="1" x14ac:dyDescent="0.2">
      <c r="A242" s="112">
        <v>225</v>
      </c>
      <c r="B242" s="189"/>
      <c r="C242" s="189"/>
      <c r="D242" s="189"/>
      <c r="E242" s="189"/>
      <c r="F242" s="113"/>
      <c r="G242" s="113"/>
      <c r="H242" s="109">
        <v>5.63</v>
      </c>
      <c r="I242" s="113"/>
      <c r="J242" s="109">
        <v>6.43</v>
      </c>
      <c r="K242" s="113"/>
      <c r="L242" s="110">
        <v>7.5</v>
      </c>
      <c r="M242" s="113"/>
      <c r="N242" s="110">
        <v>9</v>
      </c>
      <c r="O242" s="113"/>
      <c r="P242" s="110">
        <v>11.25</v>
      </c>
      <c r="Q242" s="113"/>
      <c r="R242" s="110">
        <v>15</v>
      </c>
      <c r="S242" s="113"/>
      <c r="T242" s="110">
        <v>22.5</v>
      </c>
      <c r="U242" s="113"/>
      <c r="V242" s="111">
        <v>45</v>
      </c>
      <c r="W242" s="109">
        <f t="shared" si="3"/>
        <v>0</v>
      </c>
    </row>
    <row r="243" spans="1:23" s="66" customFormat="1" ht="23.25" customHeight="1" x14ac:dyDescent="0.2">
      <c r="A243" s="112">
        <v>226</v>
      </c>
      <c r="B243" s="189"/>
      <c r="C243" s="189"/>
      <c r="D243" s="189"/>
      <c r="E243" s="189"/>
      <c r="F243" s="113"/>
      <c r="G243" s="113"/>
      <c r="H243" s="109">
        <v>5.63</v>
      </c>
      <c r="I243" s="113"/>
      <c r="J243" s="109">
        <v>6.43</v>
      </c>
      <c r="K243" s="113"/>
      <c r="L243" s="110">
        <v>7.5</v>
      </c>
      <c r="M243" s="113"/>
      <c r="N243" s="110">
        <v>9</v>
      </c>
      <c r="O243" s="113"/>
      <c r="P243" s="110">
        <v>11.25</v>
      </c>
      <c r="Q243" s="113"/>
      <c r="R243" s="110">
        <v>15</v>
      </c>
      <c r="S243" s="113"/>
      <c r="T243" s="110">
        <v>22.5</v>
      </c>
      <c r="U243" s="113"/>
      <c r="V243" s="111">
        <v>45</v>
      </c>
      <c r="W243" s="109">
        <f t="shared" si="3"/>
        <v>0</v>
      </c>
    </row>
    <row r="244" spans="1:23" s="66" customFormat="1" ht="23.25" customHeight="1" x14ac:dyDescent="0.2">
      <c r="A244" s="112">
        <v>227</v>
      </c>
      <c r="B244" s="189"/>
      <c r="C244" s="189"/>
      <c r="D244" s="189"/>
      <c r="E244" s="189"/>
      <c r="F244" s="113"/>
      <c r="G244" s="113"/>
      <c r="H244" s="109">
        <v>5.63</v>
      </c>
      <c r="I244" s="113"/>
      <c r="J244" s="109">
        <v>6.43</v>
      </c>
      <c r="K244" s="113"/>
      <c r="L244" s="110">
        <v>7.5</v>
      </c>
      <c r="M244" s="113"/>
      <c r="N244" s="110">
        <v>9</v>
      </c>
      <c r="O244" s="113"/>
      <c r="P244" s="110">
        <v>11.25</v>
      </c>
      <c r="Q244" s="113"/>
      <c r="R244" s="110">
        <v>15</v>
      </c>
      <c r="S244" s="113"/>
      <c r="T244" s="110">
        <v>22.5</v>
      </c>
      <c r="U244" s="113"/>
      <c r="V244" s="111">
        <v>45</v>
      </c>
      <c r="W244" s="109">
        <f t="shared" si="3"/>
        <v>0</v>
      </c>
    </row>
    <row r="245" spans="1:23" s="66" customFormat="1" ht="23.25" customHeight="1" x14ac:dyDescent="0.2">
      <c r="A245" s="112">
        <v>228</v>
      </c>
      <c r="B245" s="189"/>
      <c r="C245" s="189"/>
      <c r="D245" s="189"/>
      <c r="E245" s="189"/>
      <c r="F245" s="113"/>
      <c r="G245" s="113"/>
      <c r="H245" s="109">
        <v>5.63</v>
      </c>
      <c r="I245" s="113"/>
      <c r="J245" s="109">
        <v>6.43</v>
      </c>
      <c r="K245" s="113"/>
      <c r="L245" s="110">
        <v>7.5</v>
      </c>
      <c r="M245" s="113"/>
      <c r="N245" s="110">
        <v>9</v>
      </c>
      <c r="O245" s="113"/>
      <c r="P245" s="110">
        <v>11.25</v>
      </c>
      <c r="Q245" s="113"/>
      <c r="R245" s="110">
        <v>15</v>
      </c>
      <c r="S245" s="113"/>
      <c r="T245" s="110">
        <v>22.5</v>
      </c>
      <c r="U245" s="113"/>
      <c r="V245" s="111">
        <v>45</v>
      </c>
      <c r="W245" s="109">
        <f t="shared" si="3"/>
        <v>0</v>
      </c>
    </row>
    <row r="246" spans="1:23" s="66" customFormat="1" ht="23.25" customHeight="1" x14ac:dyDescent="0.2">
      <c r="A246" s="112">
        <v>229</v>
      </c>
      <c r="B246" s="189"/>
      <c r="C246" s="189"/>
      <c r="D246" s="189"/>
      <c r="E246" s="189"/>
      <c r="F246" s="113"/>
      <c r="G246" s="113"/>
      <c r="H246" s="109">
        <v>5.63</v>
      </c>
      <c r="I246" s="113"/>
      <c r="J246" s="109">
        <v>6.43</v>
      </c>
      <c r="K246" s="113"/>
      <c r="L246" s="110">
        <v>7.5</v>
      </c>
      <c r="M246" s="113"/>
      <c r="N246" s="110">
        <v>9</v>
      </c>
      <c r="O246" s="113"/>
      <c r="P246" s="110">
        <v>11.25</v>
      </c>
      <c r="Q246" s="113"/>
      <c r="R246" s="110">
        <v>15</v>
      </c>
      <c r="S246" s="113"/>
      <c r="T246" s="110">
        <v>22.5</v>
      </c>
      <c r="U246" s="113"/>
      <c r="V246" s="111">
        <v>45</v>
      </c>
      <c r="W246" s="109">
        <f t="shared" si="3"/>
        <v>0</v>
      </c>
    </row>
    <row r="247" spans="1:23" s="66" customFormat="1" ht="23.25" customHeight="1" x14ac:dyDescent="0.2">
      <c r="A247" s="112">
        <v>230</v>
      </c>
      <c r="B247" s="189"/>
      <c r="C247" s="189"/>
      <c r="D247" s="189"/>
      <c r="E247" s="189"/>
      <c r="F247" s="113"/>
      <c r="G247" s="113"/>
      <c r="H247" s="109">
        <v>5.63</v>
      </c>
      <c r="I247" s="113"/>
      <c r="J247" s="109">
        <v>6.43</v>
      </c>
      <c r="K247" s="113"/>
      <c r="L247" s="110">
        <v>7.5</v>
      </c>
      <c r="M247" s="113"/>
      <c r="N247" s="110">
        <v>9</v>
      </c>
      <c r="O247" s="113"/>
      <c r="P247" s="110">
        <v>11.25</v>
      </c>
      <c r="Q247" s="113"/>
      <c r="R247" s="110">
        <v>15</v>
      </c>
      <c r="S247" s="113"/>
      <c r="T247" s="110">
        <v>22.5</v>
      </c>
      <c r="U247" s="113"/>
      <c r="V247" s="111">
        <v>45</v>
      </c>
      <c r="W247" s="109">
        <f t="shared" si="3"/>
        <v>0</v>
      </c>
    </row>
    <row r="248" spans="1:23" s="66" customFormat="1" ht="23.25" customHeight="1" x14ac:dyDescent="0.2">
      <c r="A248" s="112">
        <v>231</v>
      </c>
      <c r="B248" s="189"/>
      <c r="C248" s="189"/>
      <c r="D248" s="189"/>
      <c r="E248" s="189"/>
      <c r="F248" s="113"/>
      <c r="G248" s="113"/>
      <c r="H248" s="109">
        <v>5.63</v>
      </c>
      <c r="I248" s="113"/>
      <c r="J248" s="109">
        <v>6.43</v>
      </c>
      <c r="K248" s="113"/>
      <c r="L248" s="110">
        <v>7.5</v>
      </c>
      <c r="M248" s="113"/>
      <c r="N248" s="110">
        <v>9</v>
      </c>
      <c r="O248" s="113"/>
      <c r="P248" s="110">
        <v>11.25</v>
      </c>
      <c r="Q248" s="113"/>
      <c r="R248" s="110">
        <v>15</v>
      </c>
      <c r="S248" s="113"/>
      <c r="T248" s="110">
        <v>22.5</v>
      </c>
      <c r="U248" s="113"/>
      <c r="V248" s="111">
        <v>45</v>
      </c>
      <c r="W248" s="109">
        <f t="shared" si="3"/>
        <v>0</v>
      </c>
    </row>
    <row r="249" spans="1:23" s="66" customFormat="1" ht="23.25" customHeight="1" x14ac:dyDescent="0.2">
      <c r="A249" s="112">
        <v>232</v>
      </c>
      <c r="B249" s="189"/>
      <c r="C249" s="189"/>
      <c r="D249" s="189"/>
      <c r="E249" s="189"/>
      <c r="F249" s="113"/>
      <c r="G249" s="113"/>
      <c r="H249" s="109">
        <v>5.63</v>
      </c>
      <c r="I249" s="113"/>
      <c r="J249" s="109">
        <v>6.43</v>
      </c>
      <c r="K249" s="113"/>
      <c r="L249" s="110">
        <v>7.5</v>
      </c>
      <c r="M249" s="113"/>
      <c r="N249" s="110">
        <v>9</v>
      </c>
      <c r="O249" s="113"/>
      <c r="P249" s="110">
        <v>11.25</v>
      </c>
      <c r="Q249" s="113"/>
      <c r="R249" s="110">
        <v>15</v>
      </c>
      <c r="S249" s="113"/>
      <c r="T249" s="110">
        <v>22.5</v>
      </c>
      <c r="U249" s="113"/>
      <c r="V249" s="111">
        <v>45</v>
      </c>
      <c r="W249" s="109">
        <f t="shared" si="3"/>
        <v>0</v>
      </c>
    </row>
    <row r="250" spans="1:23" s="66" customFormat="1" ht="23.25" customHeight="1" x14ac:dyDescent="0.2">
      <c r="A250" s="112">
        <v>233</v>
      </c>
      <c r="B250" s="189"/>
      <c r="C250" s="189"/>
      <c r="D250" s="189"/>
      <c r="E250" s="189"/>
      <c r="F250" s="113"/>
      <c r="G250" s="113"/>
      <c r="H250" s="109">
        <v>5.63</v>
      </c>
      <c r="I250" s="113"/>
      <c r="J250" s="109">
        <v>6.43</v>
      </c>
      <c r="K250" s="113"/>
      <c r="L250" s="110">
        <v>7.5</v>
      </c>
      <c r="M250" s="113"/>
      <c r="N250" s="110">
        <v>9</v>
      </c>
      <c r="O250" s="113"/>
      <c r="P250" s="110">
        <v>11.25</v>
      </c>
      <c r="Q250" s="113"/>
      <c r="R250" s="110">
        <v>15</v>
      </c>
      <c r="S250" s="113"/>
      <c r="T250" s="110">
        <v>22.5</v>
      </c>
      <c r="U250" s="113"/>
      <c r="V250" s="111">
        <v>45</v>
      </c>
      <c r="W250" s="109">
        <f t="shared" si="3"/>
        <v>0</v>
      </c>
    </row>
    <row r="251" spans="1:23" s="66" customFormat="1" ht="23.25" customHeight="1" x14ac:dyDescent="0.2">
      <c r="A251" s="112">
        <v>234</v>
      </c>
      <c r="B251" s="189"/>
      <c r="C251" s="189"/>
      <c r="D251" s="189"/>
      <c r="E251" s="189"/>
      <c r="F251" s="113"/>
      <c r="G251" s="113"/>
      <c r="H251" s="109">
        <v>5.63</v>
      </c>
      <c r="I251" s="113"/>
      <c r="J251" s="109">
        <v>6.43</v>
      </c>
      <c r="K251" s="113"/>
      <c r="L251" s="110">
        <v>7.5</v>
      </c>
      <c r="M251" s="113"/>
      <c r="N251" s="110">
        <v>9</v>
      </c>
      <c r="O251" s="113"/>
      <c r="P251" s="110">
        <v>11.25</v>
      </c>
      <c r="Q251" s="113"/>
      <c r="R251" s="110">
        <v>15</v>
      </c>
      <c r="S251" s="113"/>
      <c r="T251" s="110">
        <v>22.5</v>
      </c>
      <c r="U251" s="113"/>
      <c r="V251" s="111">
        <v>45</v>
      </c>
      <c r="W251" s="109">
        <f t="shared" si="3"/>
        <v>0</v>
      </c>
    </row>
    <row r="252" spans="1:23" s="66" customFormat="1" ht="23.25" customHeight="1" x14ac:dyDescent="0.2">
      <c r="A252" s="112">
        <v>235</v>
      </c>
      <c r="B252" s="189"/>
      <c r="C252" s="189"/>
      <c r="D252" s="189"/>
      <c r="E252" s="189"/>
      <c r="F252" s="113"/>
      <c r="G252" s="113"/>
      <c r="H252" s="109">
        <v>5.63</v>
      </c>
      <c r="I252" s="113"/>
      <c r="J252" s="109">
        <v>6.43</v>
      </c>
      <c r="K252" s="113"/>
      <c r="L252" s="110">
        <v>7.5</v>
      </c>
      <c r="M252" s="113"/>
      <c r="N252" s="110">
        <v>9</v>
      </c>
      <c r="O252" s="113"/>
      <c r="P252" s="110">
        <v>11.25</v>
      </c>
      <c r="Q252" s="113"/>
      <c r="R252" s="110">
        <v>15</v>
      </c>
      <c r="S252" s="113"/>
      <c r="T252" s="110">
        <v>22.5</v>
      </c>
      <c r="U252" s="113"/>
      <c r="V252" s="111">
        <v>45</v>
      </c>
      <c r="W252" s="109">
        <f t="shared" si="3"/>
        <v>0</v>
      </c>
    </row>
    <row r="253" spans="1:23" s="66" customFormat="1" ht="23.25" customHeight="1" x14ac:dyDescent="0.2">
      <c r="A253" s="112">
        <v>236</v>
      </c>
      <c r="B253" s="189"/>
      <c r="C253" s="189"/>
      <c r="D253" s="189"/>
      <c r="E253" s="189"/>
      <c r="F253" s="113"/>
      <c r="G253" s="113"/>
      <c r="H253" s="109">
        <v>5.63</v>
      </c>
      <c r="I253" s="113"/>
      <c r="J253" s="109">
        <v>6.43</v>
      </c>
      <c r="K253" s="113"/>
      <c r="L253" s="110">
        <v>7.5</v>
      </c>
      <c r="M253" s="113"/>
      <c r="N253" s="110">
        <v>9</v>
      </c>
      <c r="O253" s="113"/>
      <c r="P253" s="110">
        <v>11.25</v>
      </c>
      <c r="Q253" s="113"/>
      <c r="R253" s="110">
        <v>15</v>
      </c>
      <c r="S253" s="113"/>
      <c r="T253" s="110">
        <v>22.5</v>
      </c>
      <c r="U253" s="113"/>
      <c r="V253" s="111">
        <v>45</v>
      </c>
      <c r="W253" s="109">
        <f t="shared" si="3"/>
        <v>0</v>
      </c>
    </row>
    <row r="254" spans="1:23" s="66" customFormat="1" ht="23.25" customHeight="1" x14ac:dyDescent="0.2">
      <c r="A254" s="112">
        <v>237</v>
      </c>
      <c r="B254" s="189"/>
      <c r="C254" s="189"/>
      <c r="D254" s="189"/>
      <c r="E254" s="189"/>
      <c r="F254" s="113"/>
      <c r="G254" s="113"/>
      <c r="H254" s="109">
        <v>5.63</v>
      </c>
      <c r="I254" s="113"/>
      <c r="J254" s="109">
        <v>6.43</v>
      </c>
      <c r="K254" s="113"/>
      <c r="L254" s="110">
        <v>7.5</v>
      </c>
      <c r="M254" s="113"/>
      <c r="N254" s="110">
        <v>9</v>
      </c>
      <c r="O254" s="113"/>
      <c r="P254" s="110">
        <v>11.25</v>
      </c>
      <c r="Q254" s="113"/>
      <c r="R254" s="110">
        <v>15</v>
      </c>
      <c r="S254" s="113"/>
      <c r="T254" s="110">
        <v>22.5</v>
      </c>
      <c r="U254" s="113"/>
      <c r="V254" s="111">
        <v>45</v>
      </c>
      <c r="W254" s="109">
        <f t="shared" si="3"/>
        <v>0</v>
      </c>
    </row>
    <row r="255" spans="1:23" s="66" customFormat="1" ht="23.25" customHeight="1" x14ac:dyDescent="0.2">
      <c r="A255" s="112">
        <v>238</v>
      </c>
      <c r="B255" s="189"/>
      <c r="C255" s="189"/>
      <c r="D255" s="189"/>
      <c r="E255" s="189"/>
      <c r="F255" s="113"/>
      <c r="G255" s="113"/>
      <c r="H255" s="109">
        <v>5.63</v>
      </c>
      <c r="I255" s="113"/>
      <c r="J255" s="109">
        <v>6.43</v>
      </c>
      <c r="K255" s="113"/>
      <c r="L255" s="110">
        <v>7.5</v>
      </c>
      <c r="M255" s="113"/>
      <c r="N255" s="110">
        <v>9</v>
      </c>
      <c r="O255" s="113"/>
      <c r="P255" s="110">
        <v>11.25</v>
      </c>
      <c r="Q255" s="113"/>
      <c r="R255" s="110">
        <v>15</v>
      </c>
      <c r="S255" s="113"/>
      <c r="T255" s="110">
        <v>22.5</v>
      </c>
      <c r="U255" s="113"/>
      <c r="V255" s="111">
        <v>45</v>
      </c>
      <c r="W255" s="109">
        <f t="shared" si="3"/>
        <v>0</v>
      </c>
    </row>
    <row r="256" spans="1:23" s="66" customFormat="1" ht="23.25" customHeight="1" x14ac:dyDescent="0.2">
      <c r="A256" s="112">
        <v>239</v>
      </c>
      <c r="B256" s="189"/>
      <c r="C256" s="189"/>
      <c r="D256" s="189"/>
      <c r="E256" s="189"/>
      <c r="F256" s="113"/>
      <c r="G256" s="113"/>
      <c r="H256" s="109">
        <v>5.63</v>
      </c>
      <c r="I256" s="113"/>
      <c r="J256" s="109">
        <v>6.43</v>
      </c>
      <c r="K256" s="113"/>
      <c r="L256" s="110">
        <v>7.5</v>
      </c>
      <c r="M256" s="113"/>
      <c r="N256" s="110">
        <v>9</v>
      </c>
      <c r="O256" s="113"/>
      <c r="P256" s="110">
        <v>11.25</v>
      </c>
      <c r="Q256" s="113"/>
      <c r="R256" s="110">
        <v>15</v>
      </c>
      <c r="S256" s="113"/>
      <c r="T256" s="110">
        <v>22.5</v>
      </c>
      <c r="U256" s="113"/>
      <c r="V256" s="111">
        <v>45</v>
      </c>
      <c r="W256" s="109">
        <f t="shared" si="3"/>
        <v>0</v>
      </c>
    </row>
    <row r="257" spans="1:23" s="66" customFormat="1" ht="23.25" customHeight="1" x14ac:dyDescent="0.2">
      <c r="A257" s="112">
        <v>240</v>
      </c>
      <c r="B257" s="189"/>
      <c r="C257" s="189"/>
      <c r="D257" s="189"/>
      <c r="E257" s="189"/>
      <c r="F257" s="113"/>
      <c r="G257" s="113"/>
      <c r="H257" s="109">
        <v>5.63</v>
      </c>
      <c r="I257" s="113"/>
      <c r="J257" s="109">
        <v>6.43</v>
      </c>
      <c r="K257" s="113"/>
      <c r="L257" s="110">
        <v>7.5</v>
      </c>
      <c r="M257" s="113"/>
      <c r="N257" s="110">
        <v>9</v>
      </c>
      <c r="O257" s="113"/>
      <c r="P257" s="110">
        <v>11.25</v>
      </c>
      <c r="Q257" s="113"/>
      <c r="R257" s="110">
        <v>15</v>
      </c>
      <c r="S257" s="113"/>
      <c r="T257" s="110">
        <v>22.5</v>
      </c>
      <c r="U257" s="113"/>
      <c r="V257" s="111">
        <v>45</v>
      </c>
      <c r="W257" s="109">
        <f t="shared" si="3"/>
        <v>0</v>
      </c>
    </row>
    <row r="258" spans="1:23" s="66" customFormat="1" ht="23.25" customHeight="1" x14ac:dyDescent="0.2">
      <c r="A258" s="112">
        <v>241</v>
      </c>
      <c r="B258" s="189"/>
      <c r="C258" s="189"/>
      <c r="D258" s="189"/>
      <c r="E258" s="189"/>
      <c r="F258" s="113"/>
      <c r="G258" s="113"/>
      <c r="H258" s="109">
        <v>5.63</v>
      </c>
      <c r="I258" s="113"/>
      <c r="J258" s="109">
        <v>6.43</v>
      </c>
      <c r="K258" s="113"/>
      <c r="L258" s="110">
        <v>7.5</v>
      </c>
      <c r="M258" s="113"/>
      <c r="N258" s="110">
        <v>9</v>
      </c>
      <c r="O258" s="113"/>
      <c r="P258" s="110">
        <v>11.25</v>
      </c>
      <c r="Q258" s="113"/>
      <c r="R258" s="110">
        <v>15</v>
      </c>
      <c r="S258" s="113"/>
      <c r="T258" s="110">
        <v>22.5</v>
      </c>
      <c r="U258" s="113"/>
      <c r="V258" s="111">
        <v>45</v>
      </c>
      <c r="W258" s="109">
        <f t="shared" si="3"/>
        <v>0</v>
      </c>
    </row>
    <row r="259" spans="1:23" s="66" customFormat="1" ht="23.25" customHeight="1" x14ac:dyDescent="0.2">
      <c r="A259" s="112">
        <v>242</v>
      </c>
      <c r="B259" s="189"/>
      <c r="C259" s="189"/>
      <c r="D259" s="189"/>
      <c r="E259" s="189"/>
      <c r="F259" s="113"/>
      <c r="G259" s="113"/>
      <c r="H259" s="109">
        <v>5.63</v>
      </c>
      <c r="I259" s="113"/>
      <c r="J259" s="109">
        <v>6.43</v>
      </c>
      <c r="K259" s="113"/>
      <c r="L259" s="110">
        <v>7.5</v>
      </c>
      <c r="M259" s="113"/>
      <c r="N259" s="110">
        <v>9</v>
      </c>
      <c r="O259" s="113"/>
      <c r="P259" s="110">
        <v>11.25</v>
      </c>
      <c r="Q259" s="113"/>
      <c r="R259" s="110">
        <v>15</v>
      </c>
      <c r="S259" s="113"/>
      <c r="T259" s="110">
        <v>22.5</v>
      </c>
      <c r="U259" s="113"/>
      <c r="V259" s="111">
        <v>45</v>
      </c>
      <c r="W259" s="109">
        <f t="shared" si="3"/>
        <v>0</v>
      </c>
    </row>
    <row r="260" spans="1:23" s="66" customFormat="1" ht="23.25" customHeight="1" x14ac:dyDescent="0.2">
      <c r="A260" s="112">
        <v>243</v>
      </c>
      <c r="B260" s="189"/>
      <c r="C260" s="189"/>
      <c r="D260" s="189"/>
      <c r="E260" s="189"/>
      <c r="F260" s="113"/>
      <c r="G260" s="113"/>
      <c r="H260" s="109">
        <v>5.63</v>
      </c>
      <c r="I260" s="113"/>
      <c r="J260" s="109">
        <v>6.43</v>
      </c>
      <c r="K260" s="113"/>
      <c r="L260" s="110">
        <v>7.5</v>
      </c>
      <c r="M260" s="113"/>
      <c r="N260" s="110">
        <v>9</v>
      </c>
      <c r="O260" s="113"/>
      <c r="P260" s="110">
        <v>11.25</v>
      </c>
      <c r="Q260" s="113"/>
      <c r="R260" s="110">
        <v>15</v>
      </c>
      <c r="S260" s="113"/>
      <c r="T260" s="110">
        <v>22.5</v>
      </c>
      <c r="U260" s="113"/>
      <c r="V260" s="111">
        <v>45</v>
      </c>
      <c r="W260" s="109">
        <f t="shared" si="3"/>
        <v>0</v>
      </c>
    </row>
    <row r="261" spans="1:23" s="66" customFormat="1" ht="23.25" customHeight="1" x14ac:dyDescent="0.2">
      <c r="A261" s="112">
        <v>244</v>
      </c>
      <c r="B261" s="189"/>
      <c r="C261" s="189"/>
      <c r="D261" s="189"/>
      <c r="E261" s="189"/>
      <c r="F261" s="113"/>
      <c r="G261" s="113"/>
      <c r="H261" s="109">
        <v>5.63</v>
      </c>
      <c r="I261" s="113"/>
      <c r="J261" s="109">
        <v>6.43</v>
      </c>
      <c r="K261" s="113"/>
      <c r="L261" s="110">
        <v>7.5</v>
      </c>
      <c r="M261" s="113"/>
      <c r="N261" s="110">
        <v>9</v>
      </c>
      <c r="O261" s="113"/>
      <c r="P261" s="110">
        <v>11.25</v>
      </c>
      <c r="Q261" s="113"/>
      <c r="R261" s="110">
        <v>15</v>
      </c>
      <c r="S261" s="113"/>
      <c r="T261" s="110">
        <v>22.5</v>
      </c>
      <c r="U261" s="113"/>
      <c r="V261" s="111">
        <v>45</v>
      </c>
      <c r="W261" s="109">
        <f t="shared" si="3"/>
        <v>0</v>
      </c>
    </row>
    <row r="262" spans="1:23" s="66" customFormat="1" ht="23.25" customHeight="1" x14ac:dyDescent="0.2">
      <c r="A262" s="112">
        <v>245</v>
      </c>
      <c r="B262" s="189"/>
      <c r="C262" s="189"/>
      <c r="D262" s="189"/>
      <c r="E262" s="189"/>
      <c r="F262" s="113"/>
      <c r="G262" s="113"/>
      <c r="H262" s="109">
        <v>5.63</v>
      </c>
      <c r="I262" s="113"/>
      <c r="J262" s="109">
        <v>6.43</v>
      </c>
      <c r="K262" s="113"/>
      <c r="L262" s="110">
        <v>7.5</v>
      </c>
      <c r="M262" s="113"/>
      <c r="N262" s="110">
        <v>9</v>
      </c>
      <c r="O262" s="113"/>
      <c r="P262" s="110">
        <v>11.25</v>
      </c>
      <c r="Q262" s="113"/>
      <c r="R262" s="110">
        <v>15</v>
      </c>
      <c r="S262" s="113"/>
      <c r="T262" s="110">
        <v>22.5</v>
      </c>
      <c r="U262" s="113"/>
      <c r="V262" s="111">
        <v>45</v>
      </c>
      <c r="W262" s="109">
        <f t="shared" si="3"/>
        <v>0</v>
      </c>
    </row>
    <row r="263" spans="1:23" s="66" customFormat="1" ht="23.25" customHeight="1" x14ac:dyDescent="0.2">
      <c r="A263" s="112">
        <v>246</v>
      </c>
      <c r="B263" s="189"/>
      <c r="C263" s="189"/>
      <c r="D263" s="189"/>
      <c r="E263" s="189"/>
      <c r="F263" s="113"/>
      <c r="G263" s="113"/>
      <c r="H263" s="109">
        <v>5.63</v>
      </c>
      <c r="I263" s="113"/>
      <c r="J263" s="109">
        <v>6.43</v>
      </c>
      <c r="K263" s="113"/>
      <c r="L263" s="110">
        <v>7.5</v>
      </c>
      <c r="M263" s="113"/>
      <c r="N263" s="110">
        <v>9</v>
      </c>
      <c r="O263" s="113"/>
      <c r="P263" s="110">
        <v>11.25</v>
      </c>
      <c r="Q263" s="113"/>
      <c r="R263" s="110">
        <v>15</v>
      </c>
      <c r="S263" s="113"/>
      <c r="T263" s="110">
        <v>22.5</v>
      </c>
      <c r="U263" s="113"/>
      <c r="V263" s="111">
        <v>45</v>
      </c>
      <c r="W263" s="109">
        <f t="shared" si="3"/>
        <v>0</v>
      </c>
    </row>
    <row r="264" spans="1:23" s="66" customFormat="1" ht="23.25" customHeight="1" x14ac:dyDescent="0.2">
      <c r="A264" s="112">
        <v>247</v>
      </c>
      <c r="B264" s="189"/>
      <c r="C264" s="189"/>
      <c r="D264" s="189"/>
      <c r="E264" s="189"/>
      <c r="F264" s="113"/>
      <c r="G264" s="113"/>
      <c r="H264" s="109">
        <v>5.63</v>
      </c>
      <c r="I264" s="113"/>
      <c r="J264" s="109">
        <v>6.43</v>
      </c>
      <c r="K264" s="113"/>
      <c r="L264" s="110">
        <v>7.5</v>
      </c>
      <c r="M264" s="113"/>
      <c r="N264" s="110">
        <v>9</v>
      </c>
      <c r="O264" s="113"/>
      <c r="P264" s="110">
        <v>11.25</v>
      </c>
      <c r="Q264" s="113"/>
      <c r="R264" s="110">
        <v>15</v>
      </c>
      <c r="S264" s="113"/>
      <c r="T264" s="110">
        <v>22.5</v>
      </c>
      <c r="U264" s="113"/>
      <c r="V264" s="111">
        <v>45</v>
      </c>
      <c r="W264" s="109">
        <f t="shared" si="3"/>
        <v>0</v>
      </c>
    </row>
    <row r="265" spans="1:23" s="66" customFormat="1" ht="23.25" customHeight="1" x14ac:dyDescent="0.2">
      <c r="A265" s="112">
        <v>248</v>
      </c>
      <c r="B265" s="189"/>
      <c r="C265" s="189"/>
      <c r="D265" s="189"/>
      <c r="E265" s="189"/>
      <c r="F265" s="113"/>
      <c r="G265" s="113"/>
      <c r="H265" s="109">
        <v>5.63</v>
      </c>
      <c r="I265" s="113"/>
      <c r="J265" s="109">
        <v>6.43</v>
      </c>
      <c r="K265" s="113"/>
      <c r="L265" s="110">
        <v>7.5</v>
      </c>
      <c r="M265" s="113"/>
      <c r="N265" s="110">
        <v>9</v>
      </c>
      <c r="O265" s="113"/>
      <c r="P265" s="110">
        <v>11.25</v>
      </c>
      <c r="Q265" s="113"/>
      <c r="R265" s="110">
        <v>15</v>
      </c>
      <c r="S265" s="113"/>
      <c r="T265" s="110">
        <v>22.5</v>
      </c>
      <c r="U265" s="113"/>
      <c r="V265" s="111">
        <v>45</v>
      </c>
      <c r="W265" s="109">
        <f t="shared" si="3"/>
        <v>0</v>
      </c>
    </row>
    <row r="266" spans="1:23" s="66" customFormat="1" ht="23.25" customHeight="1" x14ac:dyDescent="0.2">
      <c r="A266" s="112">
        <v>249</v>
      </c>
      <c r="B266" s="189"/>
      <c r="C266" s="189"/>
      <c r="D266" s="189"/>
      <c r="E266" s="189"/>
      <c r="F266" s="113"/>
      <c r="G266" s="113"/>
      <c r="H266" s="109">
        <v>5.63</v>
      </c>
      <c r="I266" s="113"/>
      <c r="J266" s="109">
        <v>6.43</v>
      </c>
      <c r="K266" s="113"/>
      <c r="L266" s="110">
        <v>7.5</v>
      </c>
      <c r="M266" s="113"/>
      <c r="N266" s="110">
        <v>9</v>
      </c>
      <c r="O266" s="113"/>
      <c r="P266" s="110">
        <v>11.25</v>
      </c>
      <c r="Q266" s="113"/>
      <c r="R266" s="110">
        <v>15</v>
      </c>
      <c r="S266" s="113"/>
      <c r="T266" s="110">
        <v>22.5</v>
      </c>
      <c r="U266" s="113"/>
      <c r="V266" s="111">
        <v>45</v>
      </c>
      <c r="W266" s="109">
        <f t="shared" si="3"/>
        <v>0</v>
      </c>
    </row>
    <row r="267" spans="1:23" s="66" customFormat="1" ht="23.25" customHeight="1" x14ac:dyDescent="0.2">
      <c r="A267" s="112">
        <v>250</v>
      </c>
      <c r="B267" s="189"/>
      <c r="C267" s="189"/>
      <c r="D267" s="189"/>
      <c r="E267" s="189"/>
      <c r="F267" s="113"/>
      <c r="G267" s="113"/>
      <c r="H267" s="109">
        <v>5.63</v>
      </c>
      <c r="I267" s="113"/>
      <c r="J267" s="109">
        <v>6.43</v>
      </c>
      <c r="K267" s="113"/>
      <c r="L267" s="110">
        <v>7.5</v>
      </c>
      <c r="M267" s="113"/>
      <c r="N267" s="110">
        <v>9</v>
      </c>
      <c r="O267" s="113"/>
      <c r="P267" s="110">
        <v>11.25</v>
      </c>
      <c r="Q267" s="113"/>
      <c r="R267" s="110">
        <v>15</v>
      </c>
      <c r="S267" s="113"/>
      <c r="T267" s="110">
        <v>22.5</v>
      </c>
      <c r="U267" s="113"/>
      <c r="V267" s="111">
        <v>45</v>
      </c>
      <c r="W267" s="109">
        <f t="shared" si="3"/>
        <v>0</v>
      </c>
    </row>
    <row r="268" spans="1:23" s="66" customFormat="1" ht="23.25" customHeight="1" x14ac:dyDescent="0.2">
      <c r="A268" s="112">
        <v>251</v>
      </c>
      <c r="B268" s="189"/>
      <c r="C268" s="189"/>
      <c r="D268" s="189"/>
      <c r="E268" s="189"/>
      <c r="F268" s="113"/>
      <c r="G268" s="113"/>
      <c r="H268" s="109">
        <v>5.63</v>
      </c>
      <c r="I268" s="113"/>
      <c r="J268" s="109">
        <v>6.43</v>
      </c>
      <c r="K268" s="113"/>
      <c r="L268" s="110">
        <v>7.5</v>
      </c>
      <c r="M268" s="113"/>
      <c r="N268" s="110">
        <v>9</v>
      </c>
      <c r="O268" s="113"/>
      <c r="P268" s="110">
        <v>11.25</v>
      </c>
      <c r="Q268" s="113"/>
      <c r="R268" s="110">
        <v>15</v>
      </c>
      <c r="S268" s="113"/>
      <c r="T268" s="110">
        <v>22.5</v>
      </c>
      <c r="U268" s="113"/>
      <c r="V268" s="111">
        <v>45</v>
      </c>
      <c r="W268" s="109">
        <f t="shared" si="3"/>
        <v>0</v>
      </c>
    </row>
    <row r="269" spans="1:23" s="66" customFormat="1" ht="23.25" customHeight="1" x14ac:dyDescent="0.2">
      <c r="A269" s="112">
        <v>252</v>
      </c>
      <c r="B269" s="189"/>
      <c r="C269" s="189"/>
      <c r="D269" s="189"/>
      <c r="E269" s="189"/>
      <c r="F269" s="113"/>
      <c r="G269" s="113"/>
      <c r="H269" s="109">
        <v>5.63</v>
      </c>
      <c r="I269" s="113"/>
      <c r="J269" s="109">
        <v>6.43</v>
      </c>
      <c r="K269" s="113"/>
      <c r="L269" s="110">
        <v>7.5</v>
      </c>
      <c r="M269" s="113"/>
      <c r="N269" s="110">
        <v>9</v>
      </c>
      <c r="O269" s="113"/>
      <c r="P269" s="110">
        <v>11.25</v>
      </c>
      <c r="Q269" s="113"/>
      <c r="R269" s="110">
        <v>15</v>
      </c>
      <c r="S269" s="113"/>
      <c r="T269" s="110">
        <v>22.5</v>
      </c>
      <c r="U269" s="113"/>
      <c r="V269" s="111">
        <v>45</v>
      </c>
      <c r="W269" s="109">
        <f t="shared" si="3"/>
        <v>0</v>
      </c>
    </row>
    <row r="270" spans="1:23" s="66" customFormat="1" ht="23.25" customHeight="1" x14ac:dyDescent="0.2">
      <c r="A270" s="112">
        <v>253</v>
      </c>
      <c r="B270" s="189"/>
      <c r="C270" s="189"/>
      <c r="D270" s="189"/>
      <c r="E270" s="189"/>
      <c r="F270" s="113"/>
      <c r="G270" s="113"/>
      <c r="H270" s="109">
        <v>5.63</v>
      </c>
      <c r="I270" s="113"/>
      <c r="J270" s="109">
        <v>6.43</v>
      </c>
      <c r="K270" s="113"/>
      <c r="L270" s="110">
        <v>7.5</v>
      </c>
      <c r="M270" s="113"/>
      <c r="N270" s="110">
        <v>9</v>
      </c>
      <c r="O270" s="113"/>
      <c r="P270" s="110">
        <v>11.25</v>
      </c>
      <c r="Q270" s="113"/>
      <c r="R270" s="110">
        <v>15</v>
      </c>
      <c r="S270" s="113"/>
      <c r="T270" s="110">
        <v>22.5</v>
      </c>
      <c r="U270" s="113"/>
      <c r="V270" s="111">
        <v>45</v>
      </c>
      <c r="W270" s="109">
        <f t="shared" si="3"/>
        <v>0</v>
      </c>
    </row>
    <row r="271" spans="1:23" s="66" customFormat="1" ht="23.25" customHeight="1" x14ac:dyDescent="0.2">
      <c r="A271" s="112">
        <v>254</v>
      </c>
      <c r="B271" s="189"/>
      <c r="C271" s="189"/>
      <c r="D271" s="189"/>
      <c r="E271" s="189"/>
      <c r="F271" s="113"/>
      <c r="G271" s="113"/>
      <c r="H271" s="109">
        <v>5.63</v>
      </c>
      <c r="I271" s="113"/>
      <c r="J271" s="109">
        <v>6.43</v>
      </c>
      <c r="K271" s="113"/>
      <c r="L271" s="110">
        <v>7.5</v>
      </c>
      <c r="M271" s="113"/>
      <c r="N271" s="110">
        <v>9</v>
      </c>
      <c r="O271" s="113"/>
      <c r="P271" s="110">
        <v>11.25</v>
      </c>
      <c r="Q271" s="113"/>
      <c r="R271" s="110">
        <v>15</v>
      </c>
      <c r="S271" s="113"/>
      <c r="T271" s="110">
        <v>22.5</v>
      </c>
      <c r="U271" s="113"/>
      <c r="V271" s="111">
        <v>45</v>
      </c>
      <c r="W271" s="109">
        <f t="shared" si="3"/>
        <v>0</v>
      </c>
    </row>
    <row r="272" spans="1:23" s="66" customFormat="1" ht="23.25" customHeight="1" x14ac:dyDescent="0.2">
      <c r="A272" s="112">
        <v>255</v>
      </c>
      <c r="B272" s="189"/>
      <c r="C272" s="189"/>
      <c r="D272" s="189"/>
      <c r="E272" s="189"/>
      <c r="F272" s="113"/>
      <c r="G272" s="113"/>
      <c r="H272" s="109">
        <v>5.63</v>
      </c>
      <c r="I272" s="113"/>
      <c r="J272" s="109">
        <v>6.43</v>
      </c>
      <c r="K272" s="113"/>
      <c r="L272" s="110">
        <v>7.5</v>
      </c>
      <c r="M272" s="113"/>
      <c r="N272" s="110">
        <v>9</v>
      </c>
      <c r="O272" s="113"/>
      <c r="P272" s="110">
        <v>11.25</v>
      </c>
      <c r="Q272" s="113"/>
      <c r="R272" s="110">
        <v>15</v>
      </c>
      <c r="S272" s="113"/>
      <c r="T272" s="110">
        <v>22.5</v>
      </c>
      <c r="U272" s="113"/>
      <c r="V272" s="111">
        <v>45</v>
      </c>
      <c r="W272" s="109">
        <f t="shared" si="3"/>
        <v>0</v>
      </c>
    </row>
    <row r="273" spans="1:23" s="66" customFormat="1" ht="23.25" customHeight="1" x14ac:dyDescent="0.2">
      <c r="A273" s="112">
        <v>256</v>
      </c>
      <c r="B273" s="189"/>
      <c r="C273" s="189"/>
      <c r="D273" s="189"/>
      <c r="E273" s="189"/>
      <c r="F273" s="113"/>
      <c r="G273" s="113"/>
      <c r="H273" s="109">
        <v>5.63</v>
      </c>
      <c r="I273" s="113"/>
      <c r="J273" s="109">
        <v>6.43</v>
      </c>
      <c r="K273" s="113"/>
      <c r="L273" s="110">
        <v>7.5</v>
      </c>
      <c r="M273" s="113"/>
      <c r="N273" s="110">
        <v>9</v>
      </c>
      <c r="O273" s="113"/>
      <c r="P273" s="110">
        <v>11.25</v>
      </c>
      <c r="Q273" s="113"/>
      <c r="R273" s="110">
        <v>15</v>
      </c>
      <c r="S273" s="113"/>
      <c r="T273" s="110">
        <v>22.5</v>
      </c>
      <c r="U273" s="113"/>
      <c r="V273" s="111">
        <v>45</v>
      </c>
      <c r="W273" s="109">
        <f t="shared" si="3"/>
        <v>0</v>
      </c>
    </row>
    <row r="274" spans="1:23" s="66" customFormat="1" ht="23.25" customHeight="1" x14ac:dyDescent="0.2">
      <c r="A274" s="112">
        <v>257</v>
      </c>
      <c r="B274" s="189"/>
      <c r="C274" s="189"/>
      <c r="D274" s="189"/>
      <c r="E274" s="189"/>
      <c r="F274" s="113"/>
      <c r="G274" s="113"/>
      <c r="H274" s="109">
        <v>5.63</v>
      </c>
      <c r="I274" s="113"/>
      <c r="J274" s="109">
        <v>6.43</v>
      </c>
      <c r="K274" s="113"/>
      <c r="L274" s="110">
        <v>7.5</v>
      </c>
      <c r="M274" s="113"/>
      <c r="N274" s="110">
        <v>9</v>
      </c>
      <c r="O274" s="113"/>
      <c r="P274" s="110">
        <v>11.25</v>
      </c>
      <c r="Q274" s="113"/>
      <c r="R274" s="110">
        <v>15</v>
      </c>
      <c r="S274" s="113"/>
      <c r="T274" s="110">
        <v>22.5</v>
      </c>
      <c r="U274" s="113"/>
      <c r="V274" s="111">
        <v>45</v>
      </c>
      <c r="W274" s="109">
        <f t="shared" ref="W274:W337" si="4">ROUND((G274*H274+I274*J274+K274*L274+M274*N274+O274*P274+Q274*R274+S274*T274+U274*V274)/60,2)</f>
        <v>0</v>
      </c>
    </row>
    <row r="275" spans="1:23" s="66" customFormat="1" ht="23.25" customHeight="1" x14ac:dyDescent="0.2">
      <c r="A275" s="112">
        <v>258</v>
      </c>
      <c r="B275" s="189"/>
      <c r="C275" s="189"/>
      <c r="D275" s="189"/>
      <c r="E275" s="189"/>
      <c r="F275" s="113"/>
      <c r="G275" s="113"/>
      <c r="H275" s="109">
        <v>5.63</v>
      </c>
      <c r="I275" s="113"/>
      <c r="J275" s="109">
        <v>6.43</v>
      </c>
      <c r="K275" s="113"/>
      <c r="L275" s="110">
        <v>7.5</v>
      </c>
      <c r="M275" s="113"/>
      <c r="N275" s="110">
        <v>9</v>
      </c>
      <c r="O275" s="113"/>
      <c r="P275" s="110">
        <v>11.25</v>
      </c>
      <c r="Q275" s="113"/>
      <c r="R275" s="110">
        <v>15</v>
      </c>
      <c r="S275" s="113"/>
      <c r="T275" s="110">
        <v>22.5</v>
      </c>
      <c r="U275" s="113"/>
      <c r="V275" s="111">
        <v>45</v>
      </c>
      <c r="W275" s="109">
        <f t="shared" si="4"/>
        <v>0</v>
      </c>
    </row>
    <row r="276" spans="1:23" s="66" customFormat="1" ht="23.25" customHeight="1" x14ac:dyDescent="0.2">
      <c r="A276" s="112">
        <v>259</v>
      </c>
      <c r="B276" s="189"/>
      <c r="C276" s="189"/>
      <c r="D276" s="189"/>
      <c r="E276" s="189"/>
      <c r="F276" s="113"/>
      <c r="G276" s="113"/>
      <c r="H276" s="109">
        <v>5.63</v>
      </c>
      <c r="I276" s="113"/>
      <c r="J276" s="109">
        <v>6.43</v>
      </c>
      <c r="K276" s="113"/>
      <c r="L276" s="110">
        <v>7.5</v>
      </c>
      <c r="M276" s="113"/>
      <c r="N276" s="110">
        <v>9</v>
      </c>
      <c r="O276" s="113"/>
      <c r="P276" s="110">
        <v>11.25</v>
      </c>
      <c r="Q276" s="113"/>
      <c r="R276" s="110">
        <v>15</v>
      </c>
      <c r="S276" s="113"/>
      <c r="T276" s="110">
        <v>22.5</v>
      </c>
      <c r="U276" s="113"/>
      <c r="V276" s="111">
        <v>45</v>
      </c>
      <c r="W276" s="109">
        <f t="shared" si="4"/>
        <v>0</v>
      </c>
    </row>
    <row r="277" spans="1:23" s="66" customFormat="1" ht="23.25" customHeight="1" x14ac:dyDescent="0.2">
      <c r="A277" s="112">
        <v>260</v>
      </c>
      <c r="B277" s="189"/>
      <c r="C277" s="189"/>
      <c r="D277" s="189"/>
      <c r="E277" s="189"/>
      <c r="F277" s="113"/>
      <c r="G277" s="113"/>
      <c r="H277" s="109">
        <v>5.63</v>
      </c>
      <c r="I277" s="113"/>
      <c r="J277" s="109">
        <v>6.43</v>
      </c>
      <c r="K277" s="113"/>
      <c r="L277" s="110">
        <v>7.5</v>
      </c>
      <c r="M277" s="113"/>
      <c r="N277" s="110">
        <v>9</v>
      </c>
      <c r="O277" s="113"/>
      <c r="P277" s="110">
        <v>11.25</v>
      </c>
      <c r="Q277" s="113"/>
      <c r="R277" s="110">
        <v>15</v>
      </c>
      <c r="S277" s="113"/>
      <c r="T277" s="110">
        <v>22.5</v>
      </c>
      <c r="U277" s="113"/>
      <c r="V277" s="111">
        <v>45</v>
      </c>
      <c r="W277" s="109">
        <f t="shared" si="4"/>
        <v>0</v>
      </c>
    </row>
    <row r="278" spans="1:23" s="66" customFormat="1" ht="23.25" customHeight="1" x14ac:dyDescent="0.2">
      <c r="A278" s="112">
        <v>261</v>
      </c>
      <c r="B278" s="189"/>
      <c r="C278" s="189"/>
      <c r="D278" s="189"/>
      <c r="E278" s="189"/>
      <c r="F278" s="113"/>
      <c r="G278" s="113"/>
      <c r="H278" s="109">
        <v>5.63</v>
      </c>
      <c r="I278" s="113"/>
      <c r="J278" s="109">
        <v>6.43</v>
      </c>
      <c r="K278" s="113"/>
      <c r="L278" s="110">
        <v>7.5</v>
      </c>
      <c r="M278" s="113"/>
      <c r="N278" s="110">
        <v>9</v>
      </c>
      <c r="O278" s="113"/>
      <c r="P278" s="110">
        <v>11.25</v>
      </c>
      <c r="Q278" s="113"/>
      <c r="R278" s="110">
        <v>15</v>
      </c>
      <c r="S278" s="113"/>
      <c r="T278" s="110">
        <v>22.5</v>
      </c>
      <c r="U278" s="113"/>
      <c r="V278" s="111">
        <v>45</v>
      </c>
      <c r="W278" s="109">
        <f t="shared" si="4"/>
        <v>0</v>
      </c>
    </row>
    <row r="279" spans="1:23" s="66" customFormat="1" ht="23.25" customHeight="1" x14ac:dyDescent="0.2">
      <c r="A279" s="112">
        <v>262</v>
      </c>
      <c r="B279" s="189"/>
      <c r="C279" s="189"/>
      <c r="D279" s="189"/>
      <c r="E279" s="189"/>
      <c r="F279" s="113"/>
      <c r="G279" s="113"/>
      <c r="H279" s="109">
        <v>5.63</v>
      </c>
      <c r="I279" s="113"/>
      <c r="J279" s="109">
        <v>6.43</v>
      </c>
      <c r="K279" s="113"/>
      <c r="L279" s="110">
        <v>7.5</v>
      </c>
      <c r="M279" s="113"/>
      <c r="N279" s="110">
        <v>9</v>
      </c>
      <c r="O279" s="113"/>
      <c r="P279" s="110">
        <v>11.25</v>
      </c>
      <c r="Q279" s="113"/>
      <c r="R279" s="110">
        <v>15</v>
      </c>
      <c r="S279" s="113"/>
      <c r="T279" s="110">
        <v>22.5</v>
      </c>
      <c r="U279" s="113"/>
      <c r="V279" s="111">
        <v>45</v>
      </c>
      <c r="W279" s="109">
        <f t="shared" si="4"/>
        <v>0</v>
      </c>
    </row>
    <row r="280" spans="1:23" s="66" customFormat="1" ht="23.25" customHeight="1" x14ac:dyDescent="0.2">
      <c r="A280" s="112">
        <v>263</v>
      </c>
      <c r="B280" s="189"/>
      <c r="C280" s="189"/>
      <c r="D280" s="189"/>
      <c r="E280" s="189"/>
      <c r="F280" s="113"/>
      <c r="G280" s="113"/>
      <c r="H280" s="109">
        <v>5.63</v>
      </c>
      <c r="I280" s="113"/>
      <c r="J280" s="109">
        <v>6.43</v>
      </c>
      <c r="K280" s="113"/>
      <c r="L280" s="110">
        <v>7.5</v>
      </c>
      <c r="M280" s="113"/>
      <c r="N280" s="110">
        <v>9</v>
      </c>
      <c r="O280" s="113"/>
      <c r="P280" s="110">
        <v>11.25</v>
      </c>
      <c r="Q280" s="113"/>
      <c r="R280" s="110">
        <v>15</v>
      </c>
      <c r="S280" s="113"/>
      <c r="T280" s="110">
        <v>22.5</v>
      </c>
      <c r="U280" s="113"/>
      <c r="V280" s="111">
        <v>45</v>
      </c>
      <c r="W280" s="109">
        <f t="shared" si="4"/>
        <v>0</v>
      </c>
    </row>
    <row r="281" spans="1:23" s="66" customFormat="1" ht="23.25" customHeight="1" x14ac:dyDescent="0.2">
      <c r="A281" s="112">
        <v>264</v>
      </c>
      <c r="B281" s="189"/>
      <c r="C281" s="189"/>
      <c r="D281" s="189"/>
      <c r="E281" s="189"/>
      <c r="F281" s="113"/>
      <c r="G281" s="113"/>
      <c r="H281" s="109">
        <v>5.63</v>
      </c>
      <c r="I281" s="113"/>
      <c r="J281" s="109">
        <v>6.43</v>
      </c>
      <c r="K281" s="113"/>
      <c r="L281" s="110">
        <v>7.5</v>
      </c>
      <c r="M281" s="113"/>
      <c r="N281" s="110">
        <v>9</v>
      </c>
      <c r="O281" s="113"/>
      <c r="P281" s="110">
        <v>11.25</v>
      </c>
      <c r="Q281" s="113"/>
      <c r="R281" s="110">
        <v>15</v>
      </c>
      <c r="S281" s="113"/>
      <c r="T281" s="110">
        <v>22.5</v>
      </c>
      <c r="U281" s="113"/>
      <c r="V281" s="111">
        <v>45</v>
      </c>
      <c r="W281" s="109">
        <f t="shared" si="4"/>
        <v>0</v>
      </c>
    </row>
    <row r="282" spans="1:23" s="66" customFormat="1" ht="23.25" customHeight="1" x14ac:dyDescent="0.2">
      <c r="A282" s="112">
        <v>265</v>
      </c>
      <c r="B282" s="189"/>
      <c r="C282" s="189"/>
      <c r="D282" s="189"/>
      <c r="E282" s="189"/>
      <c r="F282" s="113"/>
      <c r="G282" s="113"/>
      <c r="H282" s="109">
        <v>5.63</v>
      </c>
      <c r="I282" s="113"/>
      <c r="J282" s="109">
        <v>6.43</v>
      </c>
      <c r="K282" s="113"/>
      <c r="L282" s="110">
        <v>7.5</v>
      </c>
      <c r="M282" s="113"/>
      <c r="N282" s="110">
        <v>9</v>
      </c>
      <c r="O282" s="113"/>
      <c r="P282" s="110">
        <v>11.25</v>
      </c>
      <c r="Q282" s="113"/>
      <c r="R282" s="110">
        <v>15</v>
      </c>
      <c r="S282" s="113"/>
      <c r="T282" s="110">
        <v>22.5</v>
      </c>
      <c r="U282" s="113"/>
      <c r="V282" s="111">
        <v>45</v>
      </c>
      <c r="W282" s="109">
        <f t="shared" si="4"/>
        <v>0</v>
      </c>
    </row>
    <row r="283" spans="1:23" s="66" customFormat="1" ht="23.25" customHeight="1" x14ac:dyDescent="0.2">
      <c r="A283" s="112">
        <v>266</v>
      </c>
      <c r="B283" s="189"/>
      <c r="C283" s="189"/>
      <c r="D283" s="189"/>
      <c r="E283" s="189"/>
      <c r="F283" s="113"/>
      <c r="G283" s="113"/>
      <c r="H283" s="109">
        <v>5.63</v>
      </c>
      <c r="I283" s="113"/>
      <c r="J283" s="109">
        <v>6.43</v>
      </c>
      <c r="K283" s="113"/>
      <c r="L283" s="110">
        <v>7.5</v>
      </c>
      <c r="M283" s="113"/>
      <c r="N283" s="110">
        <v>9</v>
      </c>
      <c r="O283" s="113"/>
      <c r="P283" s="110">
        <v>11.25</v>
      </c>
      <c r="Q283" s="113"/>
      <c r="R283" s="110">
        <v>15</v>
      </c>
      <c r="S283" s="113"/>
      <c r="T283" s="110">
        <v>22.5</v>
      </c>
      <c r="U283" s="113"/>
      <c r="V283" s="111">
        <v>45</v>
      </c>
      <c r="W283" s="109">
        <f t="shared" si="4"/>
        <v>0</v>
      </c>
    </row>
    <row r="284" spans="1:23" s="66" customFormat="1" ht="23.25" customHeight="1" x14ac:dyDescent="0.2">
      <c r="A284" s="112">
        <v>267</v>
      </c>
      <c r="B284" s="189"/>
      <c r="C284" s="189"/>
      <c r="D284" s="189"/>
      <c r="E284" s="189"/>
      <c r="F284" s="113"/>
      <c r="G284" s="113"/>
      <c r="H284" s="109">
        <v>5.63</v>
      </c>
      <c r="I284" s="113"/>
      <c r="J284" s="109">
        <v>6.43</v>
      </c>
      <c r="K284" s="113"/>
      <c r="L284" s="110">
        <v>7.5</v>
      </c>
      <c r="M284" s="113"/>
      <c r="N284" s="110">
        <v>9</v>
      </c>
      <c r="O284" s="113"/>
      <c r="P284" s="110">
        <v>11.25</v>
      </c>
      <c r="Q284" s="113"/>
      <c r="R284" s="110">
        <v>15</v>
      </c>
      <c r="S284" s="113"/>
      <c r="T284" s="110">
        <v>22.5</v>
      </c>
      <c r="U284" s="113"/>
      <c r="V284" s="111">
        <v>45</v>
      </c>
      <c r="W284" s="109">
        <f t="shared" si="4"/>
        <v>0</v>
      </c>
    </row>
    <row r="285" spans="1:23" s="66" customFormat="1" ht="23.25" customHeight="1" x14ac:dyDescent="0.2">
      <c r="A285" s="112">
        <v>268</v>
      </c>
      <c r="B285" s="189"/>
      <c r="C285" s="189"/>
      <c r="D285" s="189"/>
      <c r="E285" s="189"/>
      <c r="F285" s="113"/>
      <c r="G285" s="113"/>
      <c r="H285" s="109">
        <v>5.63</v>
      </c>
      <c r="I285" s="113"/>
      <c r="J285" s="109">
        <v>6.43</v>
      </c>
      <c r="K285" s="113"/>
      <c r="L285" s="110">
        <v>7.5</v>
      </c>
      <c r="M285" s="113"/>
      <c r="N285" s="110">
        <v>9</v>
      </c>
      <c r="O285" s="113"/>
      <c r="P285" s="110">
        <v>11.25</v>
      </c>
      <c r="Q285" s="113"/>
      <c r="R285" s="110">
        <v>15</v>
      </c>
      <c r="S285" s="113"/>
      <c r="T285" s="110">
        <v>22.5</v>
      </c>
      <c r="U285" s="113"/>
      <c r="V285" s="111">
        <v>45</v>
      </c>
      <c r="W285" s="109">
        <f t="shared" si="4"/>
        <v>0</v>
      </c>
    </row>
    <row r="286" spans="1:23" s="66" customFormat="1" ht="23.25" customHeight="1" x14ac:dyDescent="0.2">
      <c r="A286" s="112">
        <v>269</v>
      </c>
      <c r="B286" s="189"/>
      <c r="C286" s="189"/>
      <c r="D286" s="189"/>
      <c r="E286" s="189"/>
      <c r="F286" s="113"/>
      <c r="G286" s="113"/>
      <c r="H286" s="109">
        <v>5.63</v>
      </c>
      <c r="I286" s="113"/>
      <c r="J286" s="109">
        <v>6.43</v>
      </c>
      <c r="K286" s="113"/>
      <c r="L286" s="110">
        <v>7.5</v>
      </c>
      <c r="M286" s="113"/>
      <c r="N286" s="110">
        <v>9</v>
      </c>
      <c r="O286" s="113"/>
      <c r="P286" s="110">
        <v>11.25</v>
      </c>
      <c r="Q286" s="113"/>
      <c r="R286" s="110">
        <v>15</v>
      </c>
      <c r="S286" s="113"/>
      <c r="T286" s="110">
        <v>22.5</v>
      </c>
      <c r="U286" s="113"/>
      <c r="V286" s="111">
        <v>45</v>
      </c>
      <c r="W286" s="109">
        <f t="shared" si="4"/>
        <v>0</v>
      </c>
    </row>
    <row r="287" spans="1:23" s="66" customFormat="1" ht="23.25" customHeight="1" x14ac:dyDescent="0.2">
      <c r="A287" s="112">
        <v>270</v>
      </c>
      <c r="B287" s="189"/>
      <c r="C287" s="189"/>
      <c r="D287" s="189"/>
      <c r="E287" s="189"/>
      <c r="F287" s="113"/>
      <c r="G287" s="113"/>
      <c r="H287" s="109">
        <v>5.63</v>
      </c>
      <c r="I287" s="113"/>
      <c r="J287" s="109">
        <v>6.43</v>
      </c>
      <c r="K287" s="113"/>
      <c r="L287" s="110">
        <v>7.5</v>
      </c>
      <c r="M287" s="113"/>
      <c r="N287" s="110">
        <v>9</v>
      </c>
      <c r="O287" s="113"/>
      <c r="P287" s="110">
        <v>11.25</v>
      </c>
      <c r="Q287" s="113"/>
      <c r="R287" s="110">
        <v>15</v>
      </c>
      <c r="S287" s="113"/>
      <c r="T287" s="110">
        <v>22.5</v>
      </c>
      <c r="U287" s="113"/>
      <c r="V287" s="111">
        <v>45</v>
      </c>
      <c r="W287" s="109">
        <f t="shared" si="4"/>
        <v>0</v>
      </c>
    </row>
    <row r="288" spans="1:23" s="66" customFormat="1" ht="23.25" customHeight="1" x14ac:dyDescent="0.2">
      <c r="A288" s="112">
        <v>271</v>
      </c>
      <c r="B288" s="189"/>
      <c r="C288" s="189"/>
      <c r="D288" s="189"/>
      <c r="E288" s="189"/>
      <c r="F288" s="113"/>
      <c r="G288" s="113"/>
      <c r="H288" s="109">
        <v>5.63</v>
      </c>
      <c r="I288" s="113"/>
      <c r="J288" s="109">
        <v>6.43</v>
      </c>
      <c r="K288" s="113"/>
      <c r="L288" s="110">
        <v>7.5</v>
      </c>
      <c r="M288" s="113"/>
      <c r="N288" s="110">
        <v>9</v>
      </c>
      <c r="O288" s="113"/>
      <c r="P288" s="110">
        <v>11.25</v>
      </c>
      <c r="Q288" s="113"/>
      <c r="R288" s="110">
        <v>15</v>
      </c>
      <c r="S288" s="113"/>
      <c r="T288" s="110">
        <v>22.5</v>
      </c>
      <c r="U288" s="113"/>
      <c r="V288" s="111">
        <v>45</v>
      </c>
      <c r="W288" s="109">
        <f t="shared" si="4"/>
        <v>0</v>
      </c>
    </row>
    <row r="289" spans="1:23" s="66" customFormat="1" ht="23.25" customHeight="1" x14ac:dyDescent="0.2">
      <c r="A289" s="112">
        <v>272</v>
      </c>
      <c r="B289" s="189"/>
      <c r="C289" s="189"/>
      <c r="D289" s="189"/>
      <c r="E289" s="189"/>
      <c r="F289" s="113"/>
      <c r="G289" s="113"/>
      <c r="H289" s="109">
        <v>5.63</v>
      </c>
      <c r="I289" s="113"/>
      <c r="J289" s="109">
        <v>6.43</v>
      </c>
      <c r="K289" s="113"/>
      <c r="L289" s="110">
        <v>7.5</v>
      </c>
      <c r="M289" s="113"/>
      <c r="N289" s="110">
        <v>9</v>
      </c>
      <c r="O289" s="113"/>
      <c r="P289" s="110">
        <v>11.25</v>
      </c>
      <c r="Q289" s="113"/>
      <c r="R289" s="110">
        <v>15</v>
      </c>
      <c r="S289" s="113"/>
      <c r="T289" s="110">
        <v>22.5</v>
      </c>
      <c r="U289" s="113"/>
      <c r="V289" s="111">
        <v>45</v>
      </c>
      <c r="W289" s="109">
        <f t="shared" si="4"/>
        <v>0</v>
      </c>
    </row>
    <row r="290" spans="1:23" s="66" customFormat="1" ht="23.25" customHeight="1" x14ac:dyDescent="0.2">
      <c r="A290" s="112">
        <v>273</v>
      </c>
      <c r="B290" s="189"/>
      <c r="C290" s="189"/>
      <c r="D290" s="189"/>
      <c r="E290" s="189"/>
      <c r="F290" s="113"/>
      <c r="G290" s="113"/>
      <c r="H290" s="109">
        <v>5.63</v>
      </c>
      <c r="I290" s="113"/>
      <c r="J290" s="109">
        <v>6.43</v>
      </c>
      <c r="K290" s="113"/>
      <c r="L290" s="110">
        <v>7.5</v>
      </c>
      <c r="M290" s="113"/>
      <c r="N290" s="110">
        <v>9</v>
      </c>
      <c r="O290" s="113"/>
      <c r="P290" s="110">
        <v>11.25</v>
      </c>
      <c r="Q290" s="113"/>
      <c r="R290" s="110">
        <v>15</v>
      </c>
      <c r="S290" s="113"/>
      <c r="T290" s="110">
        <v>22.5</v>
      </c>
      <c r="U290" s="113"/>
      <c r="V290" s="111">
        <v>45</v>
      </c>
      <c r="W290" s="109">
        <f t="shared" si="4"/>
        <v>0</v>
      </c>
    </row>
    <row r="291" spans="1:23" s="66" customFormat="1" ht="23.25" customHeight="1" x14ac:dyDescent="0.2">
      <c r="A291" s="112">
        <v>274</v>
      </c>
      <c r="B291" s="189"/>
      <c r="C291" s="189"/>
      <c r="D291" s="189"/>
      <c r="E291" s="189"/>
      <c r="F291" s="113"/>
      <c r="G291" s="113"/>
      <c r="H291" s="109">
        <v>5.63</v>
      </c>
      <c r="I291" s="113"/>
      <c r="J291" s="109">
        <v>6.43</v>
      </c>
      <c r="K291" s="113"/>
      <c r="L291" s="110">
        <v>7.5</v>
      </c>
      <c r="M291" s="113"/>
      <c r="N291" s="110">
        <v>9</v>
      </c>
      <c r="O291" s="113"/>
      <c r="P291" s="110">
        <v>11.25</v>
      </c>
      <c r="Q291" s="113"/>
      <c r="R291" s="110">
        <v>15</v>
      </c>
      <c r="S291" s="113"/>
      <c r="T291" s="110">
        <v>22.5</v>
      </c>
      <c r="U291" s="113"/>
      <c r="V291" s="111">
        <v>45</v>
      </c>
      <c r="W291" s="109">
        <f t="shared" si="4"/>
        <v>0</v>
      </c>
    </row>
    <row r="292" spans="1:23" s="66" customFormat="1" ht="23.25" customHeight="1" x14ac:dyDescent="0.2">
      <c r="A292" s="112">
        <v>275</v>
      </c>
      <c r="B292" s="189"/>
      <c r="C292" s="189"/>
      <c r="D292" s="189"/>
      <c r="E292" s="189"/>
      <c r="F292" s="113"/>
      <c r="G292" s="113"/>
      <c r="H292" s="109">
        <v>5.63</v>
      </c>
      <c r="I292" s="113"/>
      <c r="J292" s="109">
        <v>6.43</v>
      </c>
      <c r="K292" s="113"/>
      <c r="L292" s="110">
        <v>7.5</v>
      </c>
      <c r="M292" s="113"/>
      <c r="N292" s="110">
        <v>9</v>
      </c>
      <c r="O292" s="113"/>
      <c r="P292" s="110">
        <v>11.25</v>
      </c>
      <c r="Q292" s="113"/>
      <c r="R292" s="110">
        <v>15</v>
      </c>
      <c r="S292" s="113"/>
      <c r="T292" s="110">
        <v>22.5</v>
      </c>
      <c r="U292" s="113"/>
      <c r="V292" s="111">
        <v>45</v>
      </c>
      <c r="W292" s="109">
        <f t="shared" si="4"/>
        <v>0</v>
      </c>
    </row>
    <row r="293" spans="1:23" s="66" customFormat="1" ht="23.25" customHeight="1" x14ac:dyDescent="0.2">
      <c r="A293" s="112">
        <v>276</v>
      </c>
      <c r="B293" s="189"/>
      <c r="C293" s="189"/>
      <c r="D293" s="189"/>
      <c r="E293" s="189"/>
      <c r="F293" s="113"/>
      <c r="G293" s="113"/>
      <c r="H293" s="109">
        <v>5.63</v>
      </c>
      <c r="I293" s="113"/>
      <c r="J293" s="109">
        <v>6.43</v>
      </c>
      <c r="K293" s="113"/>
      <c r="L293" s="110">
        <v>7.5</v>
      </c>
      <c r="M293" s="113"/>
      <c r="N293" s="110">
        <v>9</v>
      </c>
      <c r="O293" s="113"/>
      <c r="P293" s="110">
        <v>11.25</v>
      </c>
      <c r="Q293" s="113"/>
      <c r="R293" s="110">
        <v>15</v>
      </c>
      <c r="S293" s="113"/>
      <c r="T293" s="110">
        <v>22.5</v>
      </c>
      <c r="U293" s="113"/>
      <c r="V293" s="111">
        <v>45</v>
      </c>
      <c r="W293" s="109">
        <f t="shared" si="4"/>
        <v>0</v>
      </c>
    </row>
    <row r="294" spans="1:23" s="66" customFormat="1" ht="23.25" customHeight="1" x14ac:dyDescent="0.2">
      <c r="A294" s="112">
        <v>277</v>
      </c>
      <c r="B294" s="189"/>
      <c r="C294" s="189"/>
      <c r="D294" s="189"/>
      <c r="E294" s="189"/>
      <c r="F294" s="113"/>
      <c r="G294" s="113"/>
      <c r="H294" s="109">
        <v>5.63</v>
      </c>
      <c r="I294" s="113"/>
      <c r="J294" s="109">
        <v>6.43</v>
      </c>
      <c r="K294" s="113"/>
      <c r="L294" s="110">
        <v>7.5</v>
      </c>
      <c r="M294" s="113"/>
      <c r="N294" s="110">
        <v>9</v>
      </c>
      <c r="O294" s="113"/>
      <c r="P294" s="110">
        <v>11.25</v>
      </c>
      <c r="Q294" s="113"/>
      <c r="R294" s="110">
        <v>15</v>
      </c>
      <c r="S294" s="113"/>
      <c r="T294" s="110">
        <v>22.5</v>
      </c>
      <c r="U294" s="113"/>
      <c r="V294" s="111">
        <v>45</v>
      </c>
      <c r="W294" s="109">
        <f t="shared" si="4"/>
        <v>0</v>
      </c>
    </row>
    <row r="295" spans="1:23" s="66" customFormat="1" ht="23.25" customHeight="1" x14ac:dyDescent="0.2">
      <c r="A295" s="112">
        <v>278</v>
      </c>
      <c r="B295" s="189"/>
      <c r="C295" s="189"/>
      <c r="D295" s="189"/>
      <c r="E295" s="189"/>
      <c r="F295" s="113"/>
      <c r="G295" s="113"/>
      <c r="H295" s="109">
        <v>5.63</v>
      </c>
      <c r="I295" s="113"/>
      <c r="J295" s="109">
        <v>6.43</v>
      </c>
      <c r="K295" s="113"/>
      <c r="L295" s="110">
        <v>7.5</v>
      </c>
      <c r="M295" s="113"/>
      <c r="N295" s="110">
        <v>9</v>
      </c>
      <c r="O295" s="113"/>
      <c r="P295" s="110">
        <v>11.25</v>
      </c>
      <c r="Q295" s="113"/>
      <c r="R295" s="110">
        <v>15</v>
      </c>
      <c r="S295" s="113"/>
      <c r="T295" s="110">
        <v>22.5</v>
      </c>
      <c r="U295" s="113"/>
      <c r="V295" s="111">
        <v>45</v>
      </c>
      <c r="W295" s="109">
        <f t="shared" si="4"/>
        <v>0</v>
      </c>
    </row>
    <row r="296" spans="1:23" s="66" customFormat="1" ht="23.25" customHeight="1" x14ac:dyDescent="0.2">
      <c r="A296" s="112">
        <v>279</v>
      </c>
      <c r="B296" s="189"/>
      <c r="C296" s="189"/>
      <c r="D296" s="189"/>
      <c r="E296" s="189"/>
      <c r="F296" s="113"/>
      <c r="G296" s="113"/>
      <c r="H296" s="109">
        <v>5.63</v>
      </c>
      <c r="I296" s="113"/>
      <c r="J296" s="109">
        <v>6.43</v>
      </c>
      <c r="K296" s="113"/>
      <c r="L296" s="110">
        <v>7.5</v>
      </c>
      <c r="M296" s="113"/>
      <c r="N296" s="110">
        <v>9</v>
      </c>
      <c r="O296" s="113"/>
      <c r="P296" s="110">
        <v>11.25</v>
      </c>
      <c r="Q296" s="113"/>
      <c r="R296" s="110">
        <v>15</v>
      </c>
      <c r="S296" s="113"/>
      <c r="T296" s="110">
        <v>22.5</v>
      </c>
      <c r="U296" s="113"/>
      <c r="V296" s="111">
        <v>45</v>
      </c>
      <c r="W296" s="109">
        <f t="shared" si="4"/>
        <v>0</v>
      </c>
    </row>
    <row r="297" spans="1:23" s="66" customFormat="1" ht="23.25" customHeight="1" x14ac:dyDescent="0.2">
      <c r="A297" s="112">
        <v>280</v>
      </c>
      <c r="B297" s="189"/>
      <c r="C297" s="189"/>
      <c r="D297" s="189"/>
      <c r="E297" s="189"/>
      <c r="F297" s="113"/>
      <c r="G297" s="113"/>
      <c r="H297" s="109">
        <v>5.63</v>
      </c>
      <c r="I297" s="113"/>
      <c r="J297" s="109">
        <v>6.43</v>
      </c>
      <c r="K297" s="113"/>
      <c r="L297" s="110">
        <v>7.5</v>
      </c>
      <c r="M297" s="113"/>
      <c r="N297" s="110">
        <v>9</v>
      </c>
      <c r="O297" s="113"/>
      <c r="P297" s="110">
        <v>11.25</v>
      </c>
      <c r="Q297" s="113"/>
      <c r="R297" s="110">
        <v>15</v>
      </c>
      <c r="S297" s="113"/>
      <c r="T297" s="110">
        <v>22.5</v>
      </c>
      <c r="U297" s="113"/>
      <c r="V297" s="111">
        <v>45</v>
      </c>
      <c r="W297" s="109">
        <f t="shared" si="4"/>
        <v>0</v>
      </c>
    </row>
    <row r="298" spans="1:23" s="66" customFormat="1" ht="23.25" customHeight="1" x14ac:dyDescent="0.2">
      <c r="A298" s="112">
        <v>281</v>
      </c>
      <c r="B298" s="189"/>
      <c r="C298" s="189"/>
      <c r="D298" s="189"/>
      <c r="E298" s="189"/>
      <c r="F298" s="113"/>
      <c r="G298" s="113"/>
      <c r="H298" s="109">
        <v>5.63</v>
      </c>
      <c r="I298" s="113"/>
      <c r="J298" s="109">
        <v>6.43</v>
      </c>
      <c r="K298" s="113"/>
      <c r="L298" s="110">
        <v>7.5</v>
      </c>
      <c r="M298" s="113"/>
      <c r="N298" s="110">
        <v>9</v>
      </c>
      <c r="O298" s="113"/>
      <c r="P298" s="110">
        <v>11.25</v>
      </c>
      <c r="Q298" s="113"/>
      <c r="R298" s="110">
        <v>15</v>
      </c>
      <c r="S298" s="113"/>
      <c r="T298" s="110">
        <v>22.5</v>
      </c>
      <c r="U298" s="113"/>
      <c r="V298" s="111">
        <v>45</v>
      </c>
      <c r="W298" s="109">
        <f t="shared" si="4"/>
        <v>0</v>
      </c>
    </row>
    <row r="299" spans="1:23" s="66" customFormat="1" ht="23.25" customHeight="1" x14ac:dyDescent="0.2">
      <c r="A299" s="112">
        <v>282</v>
      </c>
      <c r="B299" s="189"/>
      <c r="C299" s="189"/>
      <c r="D299" s="189"/>
      <c r="E299" s="189"/>
      <c r="F299" s="113"/>
      <c r="G299" s="113"/>
      <c r="H299" s="109">
        <v>5.63</v>
      </c>
      <c r="I299" s="113"/>
      <c r="J299" s="109">
        <v>6.43</v>
      </c>
      <c r="K299" s="113"/>
      <c r="L299" s="110">
        <v>7.5</v>
      </c>
      <c r="M299" s="113"/>
      <c r="N299" s="110">
        <v>9</v>
      </c>
      <c r="O299" s="113"/>
      <c r="P299" s="110">
        <v>11.25</v>
      </c>
      <c r="Q299" s="113"/>
      <c r="R299" s="110">
        <v>15</v>
      </c>
      <c r="S299" s="113"/>
      <c r="T299" s="110">
        <v>22.5</v>
      </c>
      <c r="U299" s="113"/>
      <c r="V299" s="111">
        <v>45</v>
      </c>
      <c r="W299" s="109">
        <f t="shared" si="4"/>
        <v>0</v>
      </c>
    </row>
    <row r="300" spans="1:23" s="66" customFormat="1" ht="23.25" customHeight="1" x14ac:dyDescent="0.2">
      <c r="A300" s="112">
        <v>283</v>
      </c>
      <c r="B300" s="189"/>
      <c r="C300" s="189"/>
      <c r="D300" s="189"/>
      <c r="E300" s="189"/>
      <c r="F300" s="113"/>
      <c r="G300" s="113"/>
      <c r="H300" s="109">
        <v>5.63</v>
      </c>
      <c r="I300" s="113"/>
      <c r="J300" s="109">
        <v>6.43</v>
      </c>
      <c r="K300" s="113"/>
      <c r="L300" s="110">
        <v>7.5</v>
      </c>
      <c r="M300" s="113"/>
      <c r="N300" s="110">
        <v>9</v>
      </c>
      <c r="O300" s="113"/>
      <c r="P300" s="110">
        <v>11.25</v>
      </c>
      <c r="Q300" s="113"/>
      <c r="R300" s="110">
        <v>15</v>
      </c>
      <c r="S300" s="113"/>
      <c r="T300" s="110">
        <v>22.5</v>
      </c>
      <c r="U300" s="113"/>
      <c r="V300" s="111">
        <v>45</v>
      </c>
      <c r="W300" s="109">
        <f t="shared" si="4"/>
        <v>0</v>
      </c>
    </row>
    <row r="301" spans="1:23" s="66" customFormat="1" ht="23.25" customHeight="1" x14ac:dyDescent="0.2">
      <c r="A301" s="112">
        <v>284</v>
      </c>
      <c r="B301" s="189"/>
      <c r="C301" s="189"/>
      <c r="D301" s="189"/>
      <c r="E301" s="189"/>
      <c r="F301" s="113"/>
      <c r="G301" s="113"/>
      <c r="H301" s="109">
        <v>5.63</v>
      </c>
      <c r="I301" s="113"/>
      <c r="J301" s="109">
        <v>6.43</v>
      </c>
      <c r="K301" s="113"/>
      <c r="L301" s="110">
        <v>7.5</v>
      </c>
      <c r="M301" s="113"/>
      <c r="N301" s="110">
        <v>9</v>
      </c>
      <c r="O301" s="113"/>
      <c r="P301" s="110">
        <v>11.25</v>
      </c>
      <c r="Q301" s="113"/>
      <c r="R301" s="110">
        <v>15</v>
      </c>
      <c r="S301" s="113"/>
      <c r="T301" s="110">
        <v>22.5</v>
      </c>
      <c r="U301" s="113"/>
      <c r="V301" s="111">
        <v>45</v>
      </c>
      <c r="W301" s="109">
        <f t="shared" si="4"/>
        <v>0</v>
      </c>
    </row>
    <row r="302" spans="1:23" s="66" customFormat="1" ht="23.25" customHeight="1" x14ac:dyDescent="0.2">
      <c r="A302" s="112">
        <v>285</v>
      </c>
      <c r="B302" s="189"/>
      <c r="C302" s="189"/>
      <c r="D302" s="189"/>
      <c r="E302" s="189"/>
      <c r="F302" s="113"/>
      <c r="G302" s="113"/>
      <c r="H302" s="109">
        <v>5.63</v>
      </c>
      <c r="I302" s="113"/>
      <c r="J302" s="109">
        <v>6.43</v>
      </c>
      <c r="K302" s="113"/>
      <c r="L302" s="110">
        <v>7.5</v>
      </c>
      <c r="M302" s="113"/>
      <c r="N302" s="110">
        <v>9</v>
      </c>
      <c r="O302" s="113"/>
      <c r="P302" s="110">
        <v>11.25</v>
      </c>
      <c r="Q302" s="113"/>
      <c r="R302" s="110">
        <v>15</v>
      </c>
      <c r="S302" s="113"/>
      <c r="T302" s="110">
        <v>22.5</v>
      </c>
      <c r="U302" s="113"/>
      <c r="V302" s="111">
        <v>45</v>
      </c>
      <c r="W302" s="109">
        <f t="shared" si="4"/>
        <v>0</v>
      </c>
    </row>
    <row r="303" spans="1:23" s="66" customFormat="1" ht="23.25" customHeight="1" x14ac:dyDescent="0.2">
      <c r="A303" s="112">
        <v>286</v>
      </c>
      <c r="B303" s="189"/>
      <c r="C303" s="189"/>
      <c r="D303" s="189"/>
      <c r="E303" s="189"/>
      <c r="F303" s="113"/>
      <c r="G303" s="113"/>
      <c r="H303" s="109">
        <v>5.63</v>
      </c>
      <c r="I303" s="113"/>
      <c r="J303" s="109">
        <v>6.43</v>
      </c>
      <c r="K303" s="113"/>
      <c r="L303" s="110">
        <v>7.5</v>
      </c>
      <c r="M303" s="113"/>
      <c r="N303" s="110">
        <v>9</v>
      </c>
      <c r="O303" s="113"/>
      <c r="P303" s="110">
        <v>11.25</v>
      </c>
      <c r="Q303" s="113"/>
      <c r="R303" s="110">
        <v>15</v>
      </c>
      <c r="S303" s="113"/>
      <c r="T303" s="110">
        <v>22.5</v>
      </c>
      <c r="U303" s="113"/>
      <c r="V303" s="111">
        <v>45</v>
      </c>
      <c r="W303" s="109">
        <f t="shared" si="4"/>
        <v>0</v>
      </c>
    </row>
    <row r="304" spans="1:23" s="66" customFormat="1" ht="23.25" customHeight="1" x14ac:dyDescent="0.2">
      <c r="A304" s="112">
        <v>287</v>
      </c>
      <c r="B304" s="189"/>
      <c r="C304" s="189"/>
      <c r="D304" s="189"/>
      <c r="E304" s="189"/>
      <c r="F304" s="113"/>
      <c r="G304" s="113"/>
      <c r="H304" s="109">
        <v>5.63</v>
      </c>
      <c r="I304" s="113"/>
      <c r="J304" s="109">
        <v>6.43</v>
      </c>
      <c r="K304" s="113"/>
      <c r="L304" s="110">
        <v>7.5</v>
      </c>
      <c r="M304" s="113"/>
      <c r="N304" s="110">
        <v>9</v>
      </c>
      <c r="O304" s="113"/>
      <c r="P304" s="110">
        <v>11.25</v>
      </c>
      <c r="Q304" s="113"/>
      <c r="R304" s="110">
        <v>15</v>
      </c>
      <c r="S304" s="113"/>
      <c r="T304" s="110">
        <v>22.5</v>
      </c>
      <c r="U304" s="113"/>
      <c r="V304" s="111">
        <v>45</v>
      </c>
      <c r="W304" s="109">
        <f t="shared" si="4"/>
        <v>0</v>
      </c>
    </row>
    <row r="305" spans="1:23" s="66" customFormat="1" ht="23.25" customHeight="1" x14ac:dyDescent="0.2">
      <c r="A305" s="112">
        <v>288</v>
      </c>
      <c r="B305" s="189"/>
      <c r="C305" s="189"/>
      <c r="D305" s="189"/>
      <c r="E305" s="189"/>
      <c r="F305" s="113"/>
      <c r="G305" s="113"/>
      <c r="H305" s="109">
        <v>5.63</v>
      </c>
      <c r="I305" s="113"/>
      <c r="J305" s="109">
        <v>6.43</v>
      </c>
      <c r="K305" s="113"/>
      <c r="L305" s="110">
        <v>7.5</v>
      </c>
      <c r="M305" s="113"/>
      <c r="N305" s="110">
        <v>9</v>
      </c>
      <c r="O305" s="113"/>
      <c r="P305" s="110">
        <v>11.25</v>
      </c>
      <c r="Q305" s="113"/>
      <c r="R305" s="110">
        <v>15</v>
      </c>
      <c r="S305" s="113"/>
      <c r="T305" s="110">
        <v>22.5</v>
      </c>
      <c r="U305" s="113"/>
      <c r="V305" s="111">
        <v>45</v>
      </c>
      <c r="W305" s="109">
        <f t="shared" si="4"/>
        <v>0</v>
      </c>
    </row>
    <row r="306" spans="1:23" s="66" customFormat="1" ht="23.25" customHeight="1" x14ac:dyDescent="0.2">
      <c r="A306" s="112">
        <v>289</v>
      </c>
      <c r="B306" s="189"/>
      <c r="C306" s="189"/>
      <c r="D306" s="189"/>
      <c r="E306" s="189"/>
      <c r="F306" s="113"/>
      <c r="G306" s="113"/>
      <c r="H306" s="109">
        <v>5.63</v>
      </c>
      <c r="I306" s="113"/>
      <c r="J306" s="109">
        <v>6.43</v>
      </c>
      <c r="K306" s="113"/>
      <c r="L306" s="110">
        <v>7.5</v>
      </c>
      <c r="M306" s="113"/>
      <c r="N306" s="110">
        <v>9</v>
      </c>
      <c r="O306" s="113"/>
      <c r="P306" s="110">
        <v>11.25</v>
      </c>
      <c r="Q306" s="113"/>
      <c r="R306" s="110">
        <v>15</v>
      </c>
      <c r="S306" s="113"/>
      <c r="T306" s="110">
        <v>22.5</v>
      </c>
      <c r="U306" s="113"/>
      <c r="V306" s="111">
        <v>45</v>
      </c>
      <c r="W306" s="109">
        <f t="shared" si="4"/>
        <v>0</v>
      </c>
    </row>
    <row r="307" spans="1:23" s="66" customFormat="1" ht="23.25" customHeight="1" x14ac:dyDescent="0.2">
      <c r="A307" s="112">
        <v>290</v>
      </c>
      <c r="B307" s="189"/>
      <c r="C307" s="189"/>
      <c r="D307" s="189"/>
      <c r="E307" s="189"/>
      <c r="F307" s="113"/>
      <c r="G307" s="113"/>
      <c r="H307" s="109">
        <v>5.63</v>
      </c>
      <c r="I307" s="113"/>
      <c r="J307" s="109">
        <v>6.43</v>
      </c>
      <c r="K307" s="113"/>
      <c r="L307" s="110">
        <v>7.5</v>
      </c>
      <c r="M307" s="113"/>
      <c r="N307" s="110">
        <v>9</v>
      </c>
      <c r="O307" s="113"/>
      <c r="P307" s="110">
        <v>11.25</v>
      </c>
      <c r="Q307" s="113"/>
      <c r="R307" s="110">
        <v>15</v>
      </c>
      <c r="S307" s="113"/>
      <c r="T307" s="110">
        <v>22.5</v>
      </c>
      <c r="U307" s="113"/>
      <c r="V307" s="111">
        <v>45</v>
      </c>
      <c r="W307" s="109">
        <f t="shared" si="4"/>
        <v>0</v>
      </c>
    </row>
    <row r="308" spans="1:23" s="66" customFormat="1" ht="23.25" customHeight="1" x14ac:dyDescent="0.2">
      <c r="A308" s="112">
        <v>291</v>
      </c>
      <c r="B308" s="189"/>
      <c r="C308" s="189"/>
      <c r="D308" s="189"/>
      <c r="E308" s="189"/>
      <c r="F308" s="113"/>
      <c r="G308" s="113"/>
      <c r="H308" s="109">
        <v>5.63</v>
      </c>
      <c r="I308" s="113"/>
      <c r="J308" s="109">
        <v>6.43</v>
      </c>
      <c r="K308" s="113"/>
      <c r="L308" s="110">
        <v>7.5</v>
      </c>
      <c r="M308" s="113"/>
      <c r="N308" s="110">
        <v>9</v>
      </c>
      <c r="O308" s="113"/>
      <c r="P308" s="110">
        <v>11.25</v>
      </c>
      <c r="Q308" s="113"/>
      <c r="R308" s="110">
        <v>15</v>
      </c>
      <c r="S308" s="113"/>
      <c r="T308" s="110">
        <v>22.5</v>
      </c>
      <c r="U308" s="113"/>
      <c r="V308" s="111">
        <v>45</v>
      </c>
      <c r="W308" s="109">
        <f t="shared" si="4"/>
        <v>0</v>
      </c>
    </row>
    <row r="309" spans="1:23" s="66" customFormat="1" ht="23.25" customHeight="1" x14ac:dyDescent="0.2">
      <c r="A309" s="112">
        <v>292</v>
      </c>
      <c r="B309" s="189"/>
      <c r="C309" s="189"/>
      <c r="D309" s="189"/>
      <c r="E309" s="189"/>
      <c r="F309" s="113"/>
      <c r="G309" s="113"/>
      <c r="H309" s="109">
        <v>5.63</v>
      </c>
      <c r="I309" s="113"/>
      <c r="J309" s="109">
        <v>6.43</v>
      </c>
      <c r="K309" s="113"/>
      <c r="L309" s="110">
        <v>7.5</v>
      </c>
      <c r="M309" s="113"/>
      <c r="N309" s="110">
        <v>9</v>
      </c>
      <c r="O309" s="113"/>
      <c r="P309" s="110">
        <v>11.25</v>
      </c>
      <c r="Q309" s="113"/>
      <c r="R309" s="110">
        <v>15</v>
      </c>
      <c r="S309" s="113"/>
      <c r="T309" s="110">
        <v>22.5</v>
      </c>
      <c r="U309" s="113"/>
      <c r="V309" s="111">
        <v>45</v>
      </c>
      <c r="W309" s="109">
        <f t="shared" si="4"/>
        <v>0</v>
      </c>
    </row>
    <row r="310" spans="1:23" s="66" customFormat="1" ht="23.25" customHeight="1" x14ac:dyDescent="0.2">
      <c r="A310" s="112">
        <v>293</v>
      </c>
      <c r="B310" s="189"/>
      <c r="C310" s="189"/>
      <c r="D310" s="189"/>
      <c r="E310" s="189"/>
      <c r="F310" s="113"/>
      <c r="G310" s="113"/>
      <c r="H310" s="109">
        <v>5.63</v>
      </c>
      <c r="I310" s="113"/>
      <c r="J310" s="109">
        <v>6.43</v>
      </c>
      <c r="K310" s="113"/>
      <c r="L310" s="110">
        <v>7.5</v>
      </c>
      <c r="M310" s="113"/>
      <c r="N310" s="110">
        <v>9</v>
      </c>
      <c r="O310" s="113"/>
      <c r="P310" s="110">
        <v>11.25</v>
      </c>
      <c r="Q310" s="113"/>
      <c r="R310" s="110">
        <v>15</v>
      </c>
      <c r="S310" s="113"/>
      <c r="T310" s="110">
        <v>22.5</v>
      </c>
      <c r="U310" s="113"/>
      <c r="V310" s="111">
        <v>45</v>
      </c>
      <c r="W310" s="109">
        <f t="shared" si="4"/>
        <v>0</v>
      </c>
    </row>
    <row r="311" spans="1:23" s="66" customFormat="1" ht="23.25" customHeight="1" x14ac:dyDescent="0.2">
      <c r="A311" s="112">
        <v>294</v>
      </c>
      <c r="B311" s="189"/>
      <c r="C311" s="189"/>
      <c r="D311" s="189"/>
      <c r="E311" s="189"/>
      <c r="F311" s="113"/>
      <c r="G311" s="113"/>
      <c r="H311" s="109">
        <v>5.63</v>
      </c>
      <c r="I311" s="113"/>
      <c r="J311" s="109">
        <v>6.43</v>
      </c>
      <c r="K311" s="113"/>
      <c r="L311" s="110">
        <v>7.5</v>
      </c>
      <c r="M311" s="113"/>
      <c r="N311" s="110">
        <v>9</v>
      </c>
      <c r="O311" s="113"/>
      <c r="P311" s="110">
        <v>11.25</v>
      </c>
      <c r="Q311" s="113"/>
      <c r="R311" s="110">
        <v>15</v>
      </c>
      <c r="S311" s="113"/>
      <c r="T311" s="110">
        <v>22.5</v>
      </c>
      <c r="U311" s="113"/>
      <c r="V311" s="111">
        <v>45</v>
      </c>
      <c r="W311" s="109">
        <f t="shared" si="4"/>
        <v>0</v>
      </c>
    </row>
    <row r="312" spans="1:23" s="66" customFormat="1" ht="23.25" customHeight="1" x14ac:dyDescent="0.2">
      <c r="A312" s="112">
        <v>295</v>
      </c>
      <c r="B312" s="189"/>
      <c r="C312" s="189"/>
      <c r="D312" s="189"/>
      <c r="E312" s="189"/>
      <c r="F312" s="113"/>
      <c r="G312" s="113"/>
      <c r="H312" s="109">
        <v>5.63</v>
      </c>
      <c r="I312" s="113"/>
      <c r="J312" s="109">
        <v>6.43</v>
      </c>
      <c r="K312" s="113"/>
      <c r="L312" s="110">
        <v>7.5</v>
      </c>
      <c r="M312" s="113"/>
      <c r="N312" s="110">
        <v>9</v>
      </c>
      <c r="O312" s="113"/>
      <c r="P312" s="110">
        <v>11.25</v>
      </c>
      <c r="Q312" s="113"/>
      <c r="R312" s="110">
        <v>15</v>
      </c>
      <c r="S312" s="113"/>
      <c r="T312" s="110">
        <v>22.5</v>
      </c>
      <c r="U312" s="113"/>
      <c r="V312" s="111">
        <v>45</v>
      </c>
      <c r="W312" s="109">
        <f t="shared" si="4"/>
        <v>0</v>
      </c>
    </row>
    <row r="313" spans="1:23" s="66" customFormat="1" ht="23.25" customHeight="1" x14ac:dyDescent="0.2">
      <c r="A313" s="112">
        <v>296</v>
      </c>
      <c r="B313" s="189"/>
      <c r="C313" s="189"/>
      <c r="D313" s="189"/>
      <c r="E313" s="189"/>
      <c r="F313" s="113"/>
      <c r="G313" s="113"/>
      <c r="H313" s="109">
        <v>5.63</v>
      </c>
      <c r="I313" s="113"/>
      <c r="J313" s="109">
        <v>6.43</v>
      </c>
      <c r="K313" s="113"/>
      <c r="L313" s="110">
        <v>7.5</v>
      </c>
      <c r="M313" s="113"/>
      <c r="N313" s="110">
        <v>9</v>
      </c>
      <c r="O313" s="113"/>
      <c r="P313" s="110">
        <v>11.25</v>
      </c>
      <c r="Q313" s="113"/>
      <c r="R313" s="110">
        <v>15</v>
      </c>
      <c r="S313" s="113"/>
      <c r="T313" s="110">
        <v>22.5</v>
      </c>
      <c r="U313" s="113"/>
      <c r="V313" s="111">
        <v>45</v>
      </c>
      <c r="W313" s="109">
        <f t="shared" si="4"/>
        <v>0</v>
      </c>
    </row>
    <row r="314" spans="1:23" s="66" customFormat="1" ht="23.25" customHeight="1" x14ac:dyDescent="0.2">
      <c r="A314" s="112">
        <v>297</v>
      </c>
      <c r="B314" s="189"/>
      <c r="C314" s="189"/>
      <c r="D314" s="189"/>
      <c r="E314" s="189"/>
      <c r="F314" s="113"/>
      <c r="G314" s="113"/>
      <c r="H314" s="109">
        <v>5.63</v>
      </c>
      <c r="I314" s="113"/>
      <c r="J314" s="109">
        <v>6.43</v>
      </c>
      <c r="K314" s="113"/>
      <c r="L314" s="110">
        <v>7.5</v>
      </c>
      <c r="M314" s="113"/>
      <c r="N314" s="110">
        <v>9</v>
      </c>
      <c r="O314" s="113"/>
      <c r="P314" s="110">
        <v>11.25</v>
      </c>
      <c r="Q314" s="113"/>
      <c r="R314" s="110">
        <v>15</v>
      </c>
      <c r="S314" s="113"/>
      <c r="T314" s="110">
        <v>22.5</v>
      </c>
      <c r="U314" s="113"/>
      <c r="V314" s="111">
        <v>45</v>
      </c>
      <c r="W314" s="109">
        <f t="shared" si="4"/>
        <v>0</v>
      </c>
    </row>
    <row r="315" spans="1:23" s="66" customFormat="1" ht="23.25" customHeight="1" x14ac:dyDescent="0.2">
      <c r="A315" s="112">
        <v>298</v>
      </c>
      <c r="B315" s="189"/>
      <c r="C315" s="189"/>
      <c r="D315" s="189"/>
      <c r="E315" s="189"/>
      <c r="F315" s="113"/>
      <c r="G315" s="113"/>
      <c r="H315" s="109">
        <v>5.63</v>
      </c>
      <c r="I315" s="113"/>
      <c r="J315" s="109">
        <v>6.43</v>
      </c>
      <c r="K315" s="113"/>
      <c r="L315" s="110">
        <v>7.5</v>
      </c>
      <c r="M315" s="113"/>
      <c r="N315" s="110">
        <v>9</v>
      </c>
      <c r="O315" s="113"/>
      <c r="P315" s="110">
        <v>11.25</v>
      </c>
      <c r="Q315" s="113"/>
      <c r="R315" s="110">
        <v>15</v>
      </c>
      <c r="S315" s="113"/>
      <c r="T315" s="110">
        <v>22.5</v>
      </c>
      <c r="U315" s="113"/>
      <c r="V315" s="111">
        <v>45</v>
      </c>
      <c r="W315" s="109">
        <f t="shared" si="4"/>
        <v>0</v>
      </c>
    </row>
    <row r="316" spans="1:23" s="66" customFormat="1" ht="23.25" customHeight="1" x14ac:dyDescent="0.2">
      <c r="A316" s="112">
        <v>299</v>
      </c>
      <c r="B316" s="189"/>
      <c r="C316" s="189"/>
      <c r="D316" s="189"/>
      <c r="E316" s="189"/>
      <c r="F316" s="113"/>
      <c r="G316" s="113"/>
      <c r="H316" s="109">
        <v>5.63</v>
      </c>
      <c r="I316" s="113"/>
      <c r="J316" s="109">
        <v>6.43</v>
      </c>
      <c r="K316" s="113"/>
      <c r="L316" s="110">
        <v>7.5</v>
      </c>
      <c r="M316" s="113"/>
      <c r="N316" s="110">
        <v>9</v>
      </c>
      <c r="O316" s="113"/>
      <c r="P316" s="110">
        <v>11.25</v>
      </c>
      <c r="Q316" s="113"/>
      <c r="R316" s="110">
        <v>15</v>
      </c>
      <c r="S316" s="113"/>
      <c r="T316" s="110">
        <v>22.5</v>
      </c>
      <c r="U316" s="113"/>
      <c r="V316" s="111">
        <v>45</v>
      </c>
      <c r="W316" s="109">
        <f t="shared" si="4"/>
        <v>0</v>
      </c>
    </row>
    <row r="317" spans="1:23" s="66" customFormat="1" ht="23.25" customHeight="1" x14ac:dyDescent="0.2">
      <c r="A317" s="112">
        <v>300</v>
      </c>
      <c r="B317" s="189"/>
      <c r="C317" s="189"/>
      <c r="D317" s="189"/>
      <c r="E317" s="189"/>
      <c r="F317" s="113"/>
      <c r="G317" s="113"/>
      <c r="H317" s="109">
        <v>5.63</v>
      </c>
      <c r="I317" s="113"/>
      <c r="J317" s="109">
        <v>6.43</v>
      </c>
      <c r="K317" s="113"/>
      <c r="L317" s="110">
        <v>7.5</v>
      </c>
      <c r="M317" s="113"/>
      <c r="N317" s="110">
        <v>9</v>
      </c>
      <c r="O317" s="113"/>
      <c r="P317" s="110">
        <v>11.25</v>
      </c>
      <c r="Q317" s="113"/>
      <c r="R317" s="110">
        <v>15</v>
      </c>
      <c r="S317" s="113"/>
      <c r="T317" s="110">
        <v>22.5</v>
      </c>
      <c r="U317" s="113"/>
      <c r="V317" s="111">
        <v>45</v>
      </c>
      <c r="W317" s="109">
        <f t="shared" si="4"/>
        <v>0</v>
      </c>
    </row>
    <row r="318" spans="1:23" s="66" customFormat="1" ht="23.25" customHeight="1" x14ac:dyDescent="0.2">
      <c r="A318" s="112">
        <v>301</v>
      </c>
      <c r="B318" s="189"/>
      <c r="C318" s="189"/>
      <c r="D318" s="189"/>
      <c r="E318" s="189"/>
      <c r="F318" s="113"/>
      <c r="G318" s="113"/>
      <c r="H318" s="109">
        <v>5.63</v>
      </c>
      <c r="I318" s="113"/>
      <c r="J318" s="109">
        <v>6.43</v>
      </c>
      <c r="K318" s="113"/>
      <c r="L318" s="110">
        <v>7.5</v>
      </c>
      <c r="M318" s="113"/>
      <c r="N318" s="110">
        <v>9</v>
      </c>
      <c r="O318" s="113"/>
      <c r="P318" s="110">
        <v>11.25</v>
      </c>
      <c r="Q318" s="113"/>
      <c r="R318" s="110">
        <v>15</v>
      </c>
      <c r="S318" s="113"/>
      <c r="T318" s="110">
        <v>22.5</v>
      </c>
      <c r="U318" s="113"/>
      <c r="V318" s="111">
        <v>45</v>
      </c>
      <c r="W318" s="109">
        <f t="shared" si="4"/>
        <v>0</v>
      </c>
    </row>
    <row r="319" spans="1:23" s="66" customFormat="1" ht="23.25" customHeight="1" x14ac:dyDescent="0.2">
      <c r="A319" s="112">
        <v>302</v>
      </c>
      <c r="B319" s="189"/>
      <c r="C319" s="189"/>
      <c r="D319" s="189"/>
      <c r="E319" s="189"/>
      <c r="F319" s="113"/>
      <c r="G319" s="113"/>
      <c r="H319" s="109">
        <v>5.63</v>
      </c>
      <c r="I319" s="113"/>
      <c r="J319" s="109">
        <v>6.43</v>
      </c>
      <c r="K319" s="113"/>
      <c r="L319" s="110">
        <v>7.5</v>
      </c>
      <c r="M319" s="113"/>
      <c r="N319" s="110">
        <v>9</v>
      </c>
      <c r="O319" s="113"/>
      <c r="P319" s="110">
        <v>11.25</v>
      </c>
      <c r="Q319" s="113"/>
      <c r="R319" s="110">
        <v>15</v>
      </c>
      <c r="S319" s="113"/>
      <c r="T319" s="110">
        <v>22.5</v>
      </c>
      <c r="U319" s="113"/>
      <c r="V319" s="111">
        <v>45</v>
      </c>
      <c r="W319" s="109">
        <f t="shared" si="4"/>
        <v>0</v>
      </c>
    </row>
    <row r="320" spans="1:23" s="66" customFormat="1" ht="23.25" customHeight="1" x14ac:dyDescent="0.2">
      <c r="A320" s="112">
        <v>303</v>
      </c>
      <c r="B320" s="189"/>
      <c r="C320" s="189"/>
      <c r="D320" s="189"/>
      <c r="E320" s="189"/>
      <c r="F320" s="113"/>
      <c r="G320" s="113"/>
      <c r="H320" s="109">
        <v>5.63</v>
      </c>
      <c r="I320" s="113"/>
      <c r="J320" s="109">
        <v>6.43</v>
      </c>
      <c r="K320" s="113"/>
      <c r="L320" s="110">
        <v>7.5</v>
      </c>
      <c r="M320" s="113"/>
      <c r="N320" s="110">
        <v>9</v>
      </c>
      <c r="O320" s="113"/>
      <c r="P320" s="110">
        <v>11.25</v>
      </c>
      <c r="Q320" s="113"/>
      <c r="R320" s="110">
        <v>15</v>
      </c>
      <c r="S320" s="113"/>
      <c r="T320" s="110">
        <v>22.5</v>
      </c>
      <c r="U320" s="113"/>
      <c r="V320" s="111">
        <v>45</v>
      </c>
      <c r="W320" s="109">
        <f t="shared" si="4"/>
        <v>0</v>
      </c>
    </row>
    <row r="321" spans="1:23" s="66" customFormat="1" ht="23.25" customHeight="1" x14ac:dyDescent="0.2">
      <c r="A321" s="112">
        <v>304</v>
      </c>
      <c r="B321" s="189"/>
      <c r="C321" s="189"/>
      <c r="D321" s="189"/>
      <c r="E321" s="189"/>
      <c r="F321" s="113"/>
      <c r="G321" s="113"/>
      <c r="H321" s="109">
        <v>5.63</v>
      </c>
      <c r="I321" s="113"/>
      <c r="J321" s="109">
        <v>6.43</v>
      </c>
      <c r="K321" s="113"/>
      <c r="L321" s="110">
        <v>7.5</v>
      </c>
      <c r="M321" s="113"/>
      <c r="N321" s="110">
        <v>9</v>
      </c>
      <c r="O321" s="113"/>
      <c r="P321" s="110">
        <v>11.25</v>
      </c>
      <c r="Q321" s="113"/>
      <c r="R321" s="110">
        <v>15</v>
      </c>
      <c r="S321" s="113"/>
      <c r="T321" s="110">
        <v>22.5</v>
      </c>
      <c r="U321" s="113"/>
      <c r="V321" s="111">
        <v>45</v>
      </c>
      <c r="W321" s="109">
        <f t="shared" si="4"/>
        <v>0</v>
      </c>
    </row>
    <row r="322" spans="1:23" s="66" customFormat="1" ht="23.25" customHeight="1" x14ac:dyDescent="0.2">
      <c r="A322" s="112">
        <v>305</v>
      </c>
      <c r="B322" s="189"/>
      <c r="C322" s="189"/>
      <c r="D322" s="189"/>
      <c r="E322" s="189"/>
      <c r="F322" s="113"/>
      <c r="G322" s="113"/>
      <c r="H322" s="109">
        <v>5.63</v>
      </c>
      <c r="I322" s="113"/>
      <c r="J322" s="109">
        <v>6.43</v>
      </c>
      <c r="K322" s="113"/>
      <c r="L322" s="110">
        <v>7.5</v>
      </c>
      <c r="M322" s="113"/>
      <c r="N322" s="110">
        <v>9</v>
      </c>
      <c r="O322" s="113"/>
      <c r="P322" s="110">
        <v>11.25</v>
      </c>
      <c r="Q322" s="113"/>
      <c r="R322" s="110">
        <v>15</v>
      </c>
      <c r="S322" s="113"/>
      <c r="T322" s="110">
        <v>22.5</v>
      </c>
      <c r="U322" s="113"/>
      <c r="V322" s="111">
        <v>45</v>
      </c>
      <c r="W322" s="109">
        <f t="shared" si="4"/>
        <v>0</v>
      </c>
    </row>
    <row r="323" spans="1:23" s="66" customFormat="1" ht="23.25" customHeight="1" x14ac:dyDescent="0.2">
      <c r="A323" s="112">
        <v>306</v>
      </c>
      <c r="B323" s="189"/>
      <c r="C323" s="189"/>
      <c r="D323" s="189"/>
      <c r="E323" s="189"/>
      <c r="F323" s="113"/>
      <c r="G323" s="113"/>
      <c r="H323" s="109">
        <v>5.63</v>
      </c>
      <c r="I323" s="113"/>
      <c r="J323" s="109">
        <v>6.43</v>
      </c>
      <c r="K323" s="113"/>
      <c r="L323" s="110">
        <v>7.5</v>
      </c>
      <c r="M323" s="113"/>
      <c r="N323" s="110">
        <v>9</v>
      </c>
      <c r="O323" s="113"/>
      <c r="P323" s="110">
        <v>11.25</v>
      </c>
      <c r="Q323" s="113"/>
      <c r="R323" s="110">
        <v>15</v>
      </c>
      <c r="S323" s="113"/>
      <c r="T323" s="110">
        <v>22.5</v>
      </c>
      <c r="U323" s="113"/>
      <c r="V323" s="111">
        <v>45</v>
      </c>
      <c r="W323" s="109">
        <f t="shared" si="4"/>
        <v>0</v>
      </c>
    </row>
    <row r="324" spans="1:23" s="66" customFormat="1" ht="23.25" customHeight="1" x14ac:dyDescent="0.2">
      <c r="A324" s="112">
        <v>307</v>
      </c>
      <c r="B324" s="189"/>
      <c r="C324" s="189"/>
      <c r="D324" s="189"/>
      <c r="E324" s="189"/>
      <c r="F324" s="113"/>
      <c r="G324" s="113"/>
      <c r="H324" s="109">
        <v>5.63</v>
      </c>
      <c r="I324" s="113"/>
      <c r="J324" s="109">
        <v>6.43</v>
      </c>
      <c r="K324" s="113"/>
      <c r="L324" s="110">
        <v>7.5</v>
      </c>
      <c r="M324" s="113"/>
      <c r="N324" s="110">
        <v>9</v>
      </c>
      <c r="O324" s="113"/>
      <c r="P324" s="110">
        <v>11.25</v>
      </c>
      <c r="Q324" s="113"/>
      <c r="R324" s="110">
        <v>15</v>
      </c>
      <c r="S324" s="113"/>
      <c r="T324" s="110">
        <v>22.5</v>
      </c>
      <c r="U324" s="113"/>
      <c r="V324" s="111">
        <v>45</v>
      </c>
      <c r="W324" s="109">
        <f t="shared" si="4"/>
        <v>0</v>
      </c>
    </row>
    <row r="325" spans="1:23" s="66" customFormat="1" ht="23.25" customHeight="1" x14ac:dyDescent="0.2">
      <c r="A325" s="112">
        <v>308</v>
      </c>
      <c r="B325" s="189"/>
      <c r="C325" s="189"/>
      <c r="D325" s="189"/>
      <c r="E325" s="189"/>
      <c r="F325" s="113"/>
      <c r="G325" s="113"/>
      <c r="H325" s="109">
        <v>5.63</v>
      </c>
      <c r="I325" s="113"/>
      <c r="J325" s="109">
        <v>6.43</v>
      </c>
      <c r="K325" s="113"/>
      <c r="L325" s="110">
        <v>7.5</v>
      </c>
      <c r="M325" s="113"/>
      <c r="N325" s="110">
        <v>9</v>
      </c>
      <c r="O325" s="113"/>
      <c r="P325" s="110">
        <v>11.25</v>
      </c>
      <c r="Q325" s="113"/>
      <c r="R325" s="110">
        <v>15</v>
      </c>
      <c r="S325" s="113"/>
      <c r="T325" s="110">
        <v>22.5</v>
      </c>
      <c r="U325" s="113"/>
      <c r="V325" s="111">
        <v>45</v>
      </c>
      <c r="W325" s="109">
        <f t="shared" si="4"/>
        <v>0</v>
      </c>
    </row>
    <row r="326" spans="1:23" s="66" customFormat="1" ht="23.25" customHeight="1" x14ac:dyDescent="0.2">
      <c r="A326" s="112">
        <v>309</v>
      </c>
      <c r="B326" s="189"/>
      <c r="C326" s="189"/>
      <c r="D326" s="189"/>
      <c r="E326" s="189"/>
      <c r="F326" s="113"/>
      <c r="G326" s="113"/>
      <c r="H326" s="109">
        <v>5.63</v>
      </c>
      <c r="I326" s="113"/>
      <c r="J326" s="109">
        <v>6.43</v>
      </c>
      <c r="K326" s="113"/>
      <c r="L326" s="110">
        <v>7.5</v>
      </c>
      <c r="M326" s="113"/>
      <c r="N326" s="110">
        <v>9</v>
      </c>
      <c r="O326" s="113"/>
      <c r="P326" s="110">
        <v>11.25</v>
      </c>
      <c r="Q326" s="113"/>
      <c r="R326" s="110">
        <v>15</v>
      </c>
      <c r="S326" s="113"/>
      <c r="T326" s="110">
        <v>22.5</v>
      </c>
      <c r="U326" s="113"/>
      <c r="V326" s="111">
        <v>45</v>
      </c>
      <c r="W326" s="109">
        <f t="shared" si="4"/>
        <v>0</v>
      </c>
    </row>
    <row r="327" spans="1:23" s="66" customFormat="1" ht="23.25" customHeight="1" x14ac:dyDescent="0.2">
      <c r="A327" s="112">
        <v>310</v>
      </c>
      <c r="B327" s="189"/>
      <c r="C327" s="189"/>
      <c r="D327" s="189"/>
      <c r="E327" s="189"/>
      <c r="F327" s="113"/>
      <c r="G327" s="113"/>
      <c r="H327" s="109">
        <v>5.63</v>
      </c>
      <c r="I327" s="113"/>
      <c r="J327" s="109">
        <v>6.43</v>
      </c>
      <c r="K327" s="113"/>
      <c r="L327" s="110">
        <v>7.5</v>
      </c>
      <c r="M327" s="113"/>
      <c r="N327" s="110">
        <v>9</v>
      </c>
      <c r="O327" s="113"/>
      <c r="P327" s="110">
        <v>11.25</v>
      </c>
      <c r="Q327" s="113"/>
      <c r="R327" s="110">
        <v>15</v>
      </c>
      <c r="S327" s="113"/>
      <c r="T327" s="110">
        <v>22.5</v>
      </c>
      <c r="U327" s="113"/>
      <c r="V327" s="111">
        <v>45</v>
      </c>
      <c r="W327" s="109">
        <f t="shared" si="4"/>
        <v>0</v>
      </c>
    </row>
    <row r="328" spans="1:23" s="66" customFormat="1" ht="23.25" customHeight="1" x14ac:dyDescent="0.2">
      <c r="A328" s="112">
        <v>311</v>
      </c>
      <c r="B328" s="189"/>
      <c r="C328" s="189"/>
      <c r="D328" s="189"/>
      <c r="E328" s="189"/>
      <c r="F328" s="113"/>
      <c r="G328" s="113"/>
      <c r="H328" s="109">
        <v>5.63</v>
      </c>
      <c r="I328" s="113"/>
      <c r="J328" s="109">
        <v>6.43</v>
      </c>
      <c r="K328" s="113"/>
      <c r="L328" s="110">
        <v>7.5</v>
      </c>
      <c r="M328" s="113"/>
      <c r="N328" s="110">
        <v>9</v>
      </c>
      <c r="O328" s="113"/>
      <c r="P328" s="110">
        <v>11.25</v>
      </c>
      <c r="Q328" s="113"/>
      <c r="R328" s="110">
        <v>15</v>
      </c>
      <c r="S328" s="113"/>
      <c r="T328" s="110">
        <v>22.5</v>
      </c>
      <c r="U328" s="113"/>
      <c r="V328" s="111">
        <v>45</v>
      </c>
      <c r="W328" s="109">
        <f t="shared" si="4"/>
        <v>0</v>
      </c>
    </row>
    <row r="329" spans="1:23" s="66" customFormat="1" ht="23.25" customHeight="1" x14ac:dyDescent="0.2">
      <c r="A329" s="112">
        <v>312</v>
      </c>
      <c r="B329" s="189"/>
      <c r="C329" s="189"/>
      <c r="D329" s="189"/>
      <c r="E329" s="189"/>
      <c r="F329" s="113"/>
      <c r="G329" s="113"/>
      <c r="H329" s="109">
        <v>5.63</v>
      </c>
      <c r="I329" s="113"/>
      <c r="J329" s="109">
        <v>6.43</v>
      </c>
      <c r="K329" s="113"/>
      <c r="L329" s="110">
        <v>7.5</v>
      </c>
      <c r="M329" s="113"/>
      <c r="N329" s="110">
        <v>9</v>
      </c>
      <c r="O329" s="113"/>
      <c r="P329" s="110">
        <v>11.25</v>
      </c>
      <c r="Q329" s="113"/>
      <c r="R329" s="110">
        <v>15</v>
      </c>
      <c r="S329" s="113"/>
      <c r="T329" s="110">
        <v>22.5</v>
      </c>
      <c r="U329" s="113"/>
      <c r="V329" s="111">
        <v>45</v>
      </c>
      <c r="W329" s="109">
        <f t="shared" si="4"/>
        <v>0</v>
      </c>
    </row>
    <row r="330" spans="1:23" s="66" customFormat="1" ht="23.25" customHeight="1" x14ac:dyDescent="0.2">
      <c r="A330" s="112">
        <v>313</v>
      </c>
      <c r="B330" s="189"/>
      <c r="C330" s="189"/>
      <c r="D330" s="189"/>
      <c r="E330" s="189"/>
      <c r="F330" s="113"/>
      <c r="G330" s="113"/>
      <c r="H330" s="109">
        <v>5.63</v>
      </c>
      <c r="I330" s="113"/>
      <c r="J330" s="109">
        <v>6.43</v>
      </c>
      <c r="K330" s="113"/>
      <c r="L330" s="110">
        <v>7.5</v>
      </c>
      <c r="M330" s="113"/>
      <c r="N330" s="110">
        <v>9</v>
      </c>
      <c r="O330" s="113"/>
      <c r="P330" s="110">
        <v>11.25</v>
      </c>
      <c r="Q330" s="113"/>
      <c r="R330" s="110">
        <v>15</v>
      </c>
      <c r="S330" s="113"/>
      <c r="T330" s="110">
        <v>22.5</v>
      </c>
      <c r="U330" s="113"/>
      <c r="V330" s="111">
        <v>45</v>
      </c>
      <c r="W330" s="109">
        <f t="shared" si="4"/>
        <v>0</v>
      </c>
    </row>
    <row r="331" spans="1:23" s="66" customFormat="1" ht="23.25" customHeight="1" x14ac:dyDescent="0.2">
      <c r="A331" s="112">
        <v>314</v>
      </c>
      <c r="B331" s="189"/>
      <c r="C331" s="189"/>
      <c r="D331" s="189"/>
      <c r="E331" s="189"/>
      <c r="F331" s="113"/>
      <c r="G331" s="113"/>
      <c r="H331" s="109">
        <v>5.63</v>
      </c>
      <c r="I331" s="113"/>
      <c r="J331" s="109">
        <v>6.43</v>
      </c>
      <c r="K331" s="113"/>
      <c r="L331" s="110">
        <v>7.5</v>
      </c>
      <c r="M331" s="113"/>
      <c r="N331" s="110">
        <v>9</v>
      </c>
      <c r="O331" s="113"/>
      <c r="P331" s="110">
        <v>11.25</v>
      </c>
      <c r="Q331" s="113"/>
      <c r="R331" s="110">
        <v>15</v>
      </c>
      <c r="S331" s="113"/>
      <c r="T331" s="110">
        <v>22.5</v>
      </c>
      <c r="U331" s="113"/>
      <c r="V331" s="111">
        <v>45</v>
      </c>
      <c r="W331" s="109">
        <f t="shared" si="4"/>
        <v>0</v>
      </c>
    </row>
    <row r="332" spans="1:23" s="66" customFormat="1" ht="23.25" customHeight="1" x14ac:dyDescent="0.2">
      <c r="A332" s="112">
        <v>315</v>
      </c>
      <c r="B332" s="189"/>
      <c r="C332" s="189"/>
      <c r="D332" s="189"/>
      <c r="E332" s="189"/>
      <c r="F332" s="113"/>
      <c r="G332" s="113"/>
      <c r="H332" s="109">
        <v>5.63</v>
      </c>
      <c r="I332" s="113"/>
      <c r="J332" s="109">
        <v>6.43</v>
      </c>
      <c r="K332" s="113"/>
      <c r="L332" s="110">
        <v>7.5</v>
      </c>
      <c r="M332" s="113"/>
      <c r="N332" s="110">
        <v>9</v>
      </c>
      <c r="O332" s="113"/>
      <c r="P332" s="110">
        <v>11.25</v>
      </c>
      <c r="Q332" s="113"/>
      <c r="R332" s="110">
        <v>15</v>
      </c>
      <c r="S332" s="113"/>
      <c r="T332" s="110">
        <v>22.5</v>
      </c>
      <c r="U332" s="113"/>
      <c r="V332" s="111">
        <v>45</v>
      </c>
      <c r="W332" s="109">
        <f t="shared" si="4"/>
        <v>0</v>
      </c>
    </row>
    <row r="333" spans="1:23" s="66" customFormat="1" ht="23.25" customHeight="1" x14ac:dyDescent="0.2">
      <c r="A333" s="112">
        <v>316</v>
      </c>
      <c r="B333" s="189"/>
      <c r="C333" s="189"/>
      <c r="D333" s="189"/>
      <c r="E333" s="189"/>
      <c r="F333" s="113"/>
      <c r="G333" s="113"/>
      <c r="H333" s="109">
        <v>5.63</v>
      </c>
      <c r="I333" s="113"/>
      <c r="J333" s="109">
        <v>6.43</v>
      </c>
      <c r="K333" s="113"/>
      <c r="L333" s="110">
        <v>7.5</v>
      </c>
      <c r="M333" s="113"/>
      <c r="N333" s="110">
        <v>9</v>
      </c>
      <c r="O333" s="113"/>
      <c r="P333" s="110">
        <v>11.25</v>
      </c>
      <c r="Q333" s="113"/>
      <c r="R333" s="110">
        <v>15</v>
      </c>
      <c r="S333" s="113"/>
      <c r="T333" s="110">
        <v>22.5</v>
      </c>
      <c r="U333" s="113"/>
      <c r="V333" s="111">
        <v>45</v>
      </c>
      <c r="W333" s="109">
        <f t="shared" si="4"/>
        <v>0</v>
      </c>
    </row>
    <row r="334" spans="1:23" s="66" customFormat="1" ht="23.25" customHeight="1" x14ac:dyDescent="0.2">
      <c r="A334" s="112">
        <v>317</v>
      </c>
      <c r="B334" s="189"/>
      <c r="C334" s="189"/>
      <c r="D334" s="189"/>
      <c r="E334" s="189"/>
      <c r="F334" s="113"/>
      <c r="G334" s="113"/>
      <c r="H334" s="109">
        <v>5.63</v>
      </c>
      <c r="I334" s="113"/>
      <c r="J334" s="109">
        <v>6.43</v>
      </c>
      <c r="K334" s="113"/>
      <c r="L334" s="110">
        <v>7.5</v>
      </c>
      <c r="M334" s="113"/>
      <c r="N334" s="110">
        <v>9</v>
      </c>
      <c r="O334" s="113"/>
      <c r="P334" s="110">
        <v>11.25</v>
      </c>
      <c r="Q334" s="113"/>
      <c r="R334" s="110">
        <v>15</v>
      </c>
      <c r="S334" s="113"/>
      <c r="T334" s="110">
        <v>22.5</v>
      </c>
      <c r="U334" s="113"/>
      <c r="V334" s="111">
        <v>45</v>
      </c>
      <c r="W334" s="109">
        <f t="shared" si="4"/>
        <v>0</v>
      </c>
    </row>
    <row r="335" spans="1:23" s="66" customFormat="1" ht="23.25" customHeight="1" x14ac:dyDescent="0.2">
      <c r="A335" s="112">
        <v>318</v>
      </c>
      <c r="B335" s="189"/>
      <c r="C335" s="189"/>
      <c r="D335" s="189"/>
      <c r="E335" s="189"/>
      <c r="F335" s="113"/>
      <c r="G335" s="113"/>
      <c r="H335" s="109">
        <v>5.63</v>
      </c>
      <c r="I335" s="113"/>
      <c r="J335" s="109">
        <v>6.43</v>
      </c>
      <c r="K335" s="113"/>
      <c r="L335" s="110">
        <v>7.5</v>
      </c>
      <c r="M335" s="113"/>
      <c r="N335" s="110">
        <v>9</v>
      </c>
      <c r="O335" s="113"/>
      <c r="P335" s="110">
        <v>11.25</v>
      </c>
      <c r="Q335" s="113"/>
      <c r="R335" s="110">
        <v>15</v>
      </c>
      <c r="S335" s="113"/>
      <c r="T335" s="110">
        <v>22.5</v>
      </c>
      <c r="U335" s="113"/>
      <c r="V335" s="111">
        <v>45</v>
      </c>
      <c r="W335" s="109">
        <f t="shared" si="4"/>
        <v>0</v>
      </c>
    </row>
    <row r="336" spans="1:23" s="66" customFormat="1" ht="23.25" customHeight="1" x14ac:dyDescent="0.2">
      <c r="A336" s="112">
        <v>319</v>
      </c>
      <c r="B336" s="189"/>
      <c r="C336" s="189"/>
      <c r="D336" s="189"/>
      <c r="E336" s="189"/>
      <c r="F336" s="113"/>
      <c r="G336" s="113"/>
      <c r="H336" s="109">
        <v>5.63</v>
      </c>
      <c r="I336" s="113"/>
      <c r="J336" s="109">
        <v>6.43</v>
      </c>
      <c r="K336" s="113"/>
      <c r="L336" s="110">
        <v>7.5</v>
      </c>
      <c r="M336" s="113"/>
      <c r="N336" s="110">
        <v>9</v>
      </c>
      <c r="O336" s="113"/>
      <c r="P336" s="110">
        <v>11.25</v>
      </c>
      <c r="Q336" s="113"/>
      <c r="R336" s="110">
        <v>15</v>
      </c>
      <c r="S336" s="113"/>
      <c r="T336" s="110">
        <v>22.5</v>
      </c>
      <c r="U336" s="113"/>
      <c r="V336" s="111">
        <v>45</v>
      </c>
      <c r="W336" s="109">
        <f t="shared" si="4"/>
        <v>0</v>
      </c>
    </row>
    <row r="337" spans="1:23" s="66" customFormat="1" ht="23.25" customHeight="1" x14ac:dyDescent="0.2">
      <c r="A337" s="112">
        <v>320</v>
      </c>
      <c r="B337" s="189"/>
      <c r="C337" s="189"/>
      <c r="D337" s="189"/>
      <c r="E337" s="189"/>
      <c r="F337" s="113"/>
      <c r="G337" s="113"/>
      <c r="H337" s="109">
        <v>5.63</v>
      </c>
      <c r="I337" s="113"/>
      <c r="J337" s="109">
        <v>6.43</v>
      </c>
      <c r="K337" s="113"/>
      <c r="L337" s="110">
        <v>7.5</v>
      </c>
      <c r="M337" s="113"/>
      <c r="N337" s="110">
        <v>9</v>
      </c>
      <c r="O337" s="113"/>
      <c r="P337" s="110">
        <v>11.25</v>
      </c>
      <c r="Q337" s="113"/>
      <c r="R337" s="110">
        <v>15</v>
      </c>
      <c r="S337" s="113"/>
      <c r="T337" s="110">
        <v>22.5</v>
      </c>
      <c r="U337" s="113"/>
      <c r="V337" s="111">
        <v>45</v>
      </c>
      <c r="W337" s="109">
        <f t="shared" si="4"/>
        <v>0</v>
      </c>
    </row>
    <row r="338" spans="1:23" s="66" customFormat="1" ht="23.25" customHeight="1" x14ac:dyDescent="0.2">
      <c r="A338" s="112">
        <v>321</v>
      </c>
      <c r="B338" s="189"/>
      <c r="C338" s="189"/>
      <c r="D338" s="189"/>
      <c r="E338" s="189"/>
      <c r="F338" s="113"/>
      <c r="G338" s="113"/>
      <c r="H338" s="109">
        <v>5.63</v>
      </c>
      <c r="I338" s="113"/>
      <c r="J338" s="109">
        <v>6.43</v>
      </c>
      <c r="K338" s="113"/>
      <c r="L338" s="110">
        <v>7.5</v>
      </c>
      <c r="M338" s="113"/>
      <c r="N338" s="110">
        <v>9</v>
      </c>
      <c r="O338" s="113"/>
      <c r="P338" s="110">
        <v>11.25</v>
      </c>
      <c r="Q338" s="113"/>
      <c r="R338" s="110">
        <v>15</v>
      </c>
      <c r="S338" s="113"/>
      <c r="T338" s="110">
        <v>22.5</v>
      </c>
      <c r="U338" s="113"/>
      <c r="V338" s="111">
        <v>45</v>
      </c>
      <c r="W338" s="109">
        <f t="shared" ref="W338:W401" si="5">ROUND((G338*H338+I338*J338+K338*L338+M338*N338+O338*P338+Q338*R338+S338*T338+U338*V338)/60,2)</f>
        <v>0</v>
      </c>
    </row>
    <row r="339" spans="1:23" s="66" customFormat="1" ht="23.25" customHeight="1" x14ac:dyDescent="0.2">
      <c r="A339" s="112">
        <v>322</v>
      </c>
      <c r="B339" s="189"/>
      <c r="C339" s="189"/>
      <c r="D339" s="189"/>
      <c r="E339" s="189"/>
      <c r="F339" s="113"/>
      <c r="G339" s="113"/>
      <c r="H339" s="109">
        <v>5.63</v>
      </c>
      <c r="I339" s="113"/>
      <c r="J339" s="109">
        <v>6.43</v>
      </c>
      <c r="K339" s="113"/>
      <c r="L339" s="110">
        <v>7.5</v>
      </c>
      <c r="M339" s="113"/>
      <c r="N339" s="110">
        <v>9</v>
      </c>
      <c r="O339" s="113"/>
      <c r="P339" s="110">
        <v>11.25</v>
      </c>
      <c r="Q339" s="113"/>
      <c r="R339" s="110">
        <v>15</v>
      </c>
      <c r="S339" s="113"/>
      <c r="T339" s="110">
        <v>22.5</v>
      </c>
      <c r="U339" s="113"/>
      <c r="V339" s="111">
        <v>45</v>
      </c>
      <c r="W339" s="109">
        <f t="shared" si="5"/>
        <v>0</v>
      </c>
    </row>
    <row r="340" spans="1:23" s="66" customFormat="1" ht="23.25" customHeight="1" x14ac:dyDescent="0.2">
      <c r="A340" s="112">
        <v>323</v>
      </c>
      <c r="B340" s="189"/>
      <c r="C340" s="189"/>
      <c r="D340" s="189"/>
      <c r="E340" s="189"/>
      <c r="F340" s="113"/>
      <c r="G340" s="113"/>
      <c r="H340" s="109">
        <v>5.63</v>
      </c>
      <c r="I340" s="113"/>
      <c r="J340" s="109">
        <v>6.43</v>
      </c>
      <c r="K340" s="113"/>
      <c r="L340" s="110">
        <v>7.5</v>
      </c>
      <c r="M340" s="113"/>
      <c r="N340" s="110">
        <v>9</v>
      </c>
      <c r="O340" s="113"/>
      <c r="P340" s="110">
        <v>11.25</v>
      </c>
      <c r="Q340" s="113"/>
      <c r="R340" s="110">
        <v>15</v>
      </c>
      <c r="S340" s="113"/>
      <c r="T340" s="110">
        <v>22.5</v>
      </c>
      <c r="U340" s="113"/>
      <c r="V340" s="111">
        <v>45</v>
      </c>
      <c r="W340" s="109">
        <f t="shared" si="5"/>
        <v>0</v>
      </c>
    </row>
    <row r="341" spans="1:23" s="66" customFormat="1" ht="23.25" customHeight="1" x14ac:dyDescent="0.2">
      <c r="A341" s="112">
        <v>324</v>
      </c>
      <c r="B341" s="189"/>
      <c r="C341" s="189"/>
      <c r="D341" s="189"/>
      <c r="E341" s="189"/>
      <c r="F341" s="113"/>
      <c r="G341" s="113"/>
      <c r="H341" s="109">
        <v>5.63</v>
      </c>
      <c r="I341" s="113"/>
      <c r="J341" s="109">
        <v>6.43</v>
      </c>
      <c r="K341" s="113"/>
      <c r="L341" s="110">
        <v>7.5</v>
      </c>
      <c r="M341" s="113"/>
      <c r="N341" s="110">
        <v>9</v>
      </c>
      <c r="O341" s="113"/>
      <c r="P341" s="110">
        <v>11.25</v>
      </c>
      <c r="Q341" s="113"/>
      <c r="R341" s="110">
        <v>15</v>
      </c>
      <c r="S341" s="113"/>
      <c r="T341" s="110">
        <v>22.5</v>
      </c>
      <c r="U341" s="113"/>
      <c r="V341" s="111">
        <v>45</v>
      </c>
      <c r="W341" s="109">
        <f t="shared" si="5"/>
        <v>0</v>
      </c>
    </row>
    <row r="342" spans="1:23" s="66" customFormat="1" ht="23.25" customHeight="1" x14ac:dyDescent="0.2">
      <c r="A342" s="112">
        <v>325</v>
      </c>
      <c r="B342" s="189"/>
      <c r="C342" s="189"/>
      <c r="D342" s="189"/>
      <c r="E342" s="189"/>
      <c r="F342" s="113"/>
      <c r="G342" s="113"/>
      <c r="H342" s="109">
        <v>5.63</v>
      </c>
      <c r="I342" s="113"/>
      <c r="J342" s="109">
        <v>6.43</v>
      </c>
      <c r="K342" s="113"/>
      <c r="L342" s="110">
        <v>7.5</v>
      </c>
      <c r="M342" s="113"/>
      <c r="N342" s="110">
        <v>9</v>
      </c>
      <c r="O342" s="113"/>
      <c r="P342" s="110">
        <v>11.25</v>
      </c>
      <c r="Q342" s="113"/>
      <c r="R342" s="110">
        <v>15</v>
      </c>
      <c r="S342" s="113"/>
      <c r="T342" s="110">
        <v>22.5</v>
      </c>
      <c r="U342" s="113"/>
      <c r="V342" s="111">
        <v>45</v>
      </c>
      <c r="W342" s="109">
        <f t="shared" si="5"/>
        <v>0</v>
      </c>
    </row>
    <row r="343" spans="1:23" s="66" customFormat="1" ht="23.25" customHeight="1" x14ac:dyDescent="0.2">
      <c r="A343" s="112">
        <v>326</v>
      </c>
      <c r="B343" s="189"/>
      <c r="C343" s="189"/>
      <c r="D343" s="189"/>
      <c r="E343" s="189"/>
      <c r="F343" s="113"/>
      <c r="G343" s="113"/>
      <c r="H343" s="109">
        <v>5.63</v>
      </c>
      <c r="I343" s="113"/>
      <c r="J343" s="109">
        <v>6.43</v>
      </c>
      <c r="K343" s="113"/>
      <c r="L343" s="110">
        <v>7.5</v>
      </c>
      <c r="M343" s="113"/>
      <c r="N343" s="110">
        <v>9</v>
      </c>
      <c r="O343" s="113"/>
      <c r="P343" s="110">
        <v>11.25</v>
      </c>
      <c r="Q343" s="113"/>
      <c r="R343" s="110">
        <v>15</v>
      </c>
      <c r="S343" s="113"/>
      <c r="T343" s="110">
        <v>22.5</v>
      </c>
      <c r="U343" s="113"/>
      <c r="V343" s="111">
        <v>45</v>
      </c>
      <c r="W343" s="109">
        <f t="shared" si="5"/>
        <v>0</v>
      </c>
    </row>
    <row r="344" spans="1:23" s="66" customFormat="1" ht="23.25" customHeight="1" x14ac:dyDescent="0.2">
      <c r="A344" s="112">
        <v>327</v>
      </c>
      <c r="B344" s="189"/>
      <c r="C344" s="189"/>
      <c r="D344" s="189"/>
      <c r="E344" s="189"/>
      <c r="F344" s="113"/>
      <c r="G344" s="113"/>
      <c r="H344" s="109">
        <v>5.63</v>
      </c>
      <c r="I344" s="113"/>
      <c r="J344" s="109">
        <v>6.43</v>
      </c>
      <c r="K344" s="113"/>
      <c r="L344" s="110">
        <v>7.5</v>
      </c>
      <c r="M344" s="113"/>
      <c r="N344" s="110">
        <v>9</v>
      </c>
      <c r="O344" s="113"/>
      <c r="P344" s="110">
        <v>11.25</v>
      </c>
      <c r="Q344" s="113"/>
      <c r="R344" s="110">
        <v>15</v>
      </c>
      <c r="S344" s="113"/>
      <c r="T344" s="110">
        <v>22.5</v>
      </c>
      <c r="U344" s="113"/>
      <c r="V344" s="111">
        <v>45</v>
      </c>
      <c r="W344" s="109">
        <f t="shared" si="5"/>
        <v>0</v>
      </c>
    </row>
    <row r="345" spans="1:23" s="66" customFormat="1" ht="23.25" customHeight="1" x14ac:dyDescent="0.2">
      <c r="A345" s="112">
        <v>328</v>
      </c>
      <c r="B345" s="189"/>
      <c r="C345" s="189"/>
      <c r="D345" s="189"/>
      <c r="E345" s="189"/>
      <c r="F345" s="113"/>
      <c r="G345" s="113"/>
      <c r="H345" s="109">
        <v>5.63</v>
      </c>
      <c r="I345" s="113"/>
      <c r="J345" s="109">
        <v>6.43</v>
      </c>
      <c r="K345" s="113"/>
      <c r="L345" s="110">
        <v>7.5</v>
      </c>
      <c r="M345" s="113"/>
      <c r="N345" s="110">
        <v>9</v>
      </c>
      <c r="O345" s="113"/>
      <c r="P345" s="110">
        <v>11.25</v>
      </c>
      <c r="Q345" s="113"/>
      <c r="R345" s="110">
        <v>15</v>
      </c>
      <c r="S345" s="113"/>
      <c r="T345" s="110">
        <v>22.5</v>
      </c>
      <c r="U345" s="113"/>
      <c r="V345" s="111">
        <v>45</v>
      </c>
      <c r="W345" s="109">
        <f t="shared" si="5"/>
        <v>0</v>
      </c>
    </row>
    <row r="346" spans="1:23" s="66" customFormat="1" ht="23.25" customHeight="1" x14ac:dyDescent="0.2">
      <c r="A346" s="112">
        <v>329</v>
      </c>
      <c r="B346" s="189"/>
      <c r="C346" s="189"/>
      <c r="D346" s="189"/>
      <c r="E346" s="189"/>
      <c r="F346" s="113"/>
      <c r="G346" s="113"/>
      <c r="H346" s="109">
        <v>5.63</v>
      </c>
      <c r="I346" s="113"/>
      <c r="J346" s="109">
        <v>6.43</v>
      </c>
      <c r="K346" s="113"/>
      <c r="L346" s="110">
        <v>7.5</v>
      </c>
      <c r="M346" s="113"/>
      <c r="N346" s="110">
        <v>9</v>
      </c>
      <c r="O346" s="113"/>
      <c r="P346" s="110">
        <v>11.25</v>
      </c>
      <c r="Q346" s="113"/>
      <c r="R346" s="110">
        <v>15</v>
      </c>
      <c r="S346" s="113"/>
      <c r="T346" s="110">
        <v>22.5</v>
      </c>
      <c r="U346" s="113"/>
      <c r="V346" s="111">
        <v>45</v>
      </c>
      <c r="W346" s="109">
        <f t="shared" si="5"/>
        <v>0</v>
      </c>
    </row>
    <row r="347" spans="1:23" s="66" customFormat="1" ht="23.25" customHeight="1" x14ac:dyDescent="0.2">
      <c r="A347" s="112">
        <v>330</v>
      </c>
      <c r="B347" s="189"/>
      <c r="C347" s="189"/>
      <c r="D347" s="189"/>
      <c r="E347" s="189"/>
      <c r="F347" s="113"/>
      <c r="G347" s="113"/>
      <c r="H347" s="109">
        <v>5.63</v>
      </c>
      <c r="I347" s="113"/>
      <c r="J347" s="109">
        <v>6.43</v>
      </c>
      <c r="K347" s="113"/>
      <c r="L347" s="110">
        <v>7.5</v>
      </c>
      <c r="M347" s="113"/>
      <c r="N347" s="110">
        <v>9</v>
      </c>
      <c r="O347" s="113"/>
      <c r="P347" s="110">
        <v>11.25</v>
      </c>
      <c r="Q347" s="113"/>
      <c r="R347" s="110">
        <v>15</v>
      </c>
      <c r="S347" s="113"/>
      <c r="T347" s="110">
        <v>22.5</v>
      </c>
      <c r="U347" s="113"/>
      <c r="V347" s="111">
        <v>45</v>
      </c>
      <c r="W347" s="109">
        <f t="shared" si="5"/>
        <v>0</v>
      </c>
    </row>
    <row r="348" spans="1:23" s="66" customFormat="1" ht="23.25" customHeight="1" x14ac:dyDescent="0.2">
      <c r="A348" s="112">
        <v>331</v>
      </c>
      <c r="B348" s="189"/>
      <c r="C348" s="189"/>
      <c r="D348" s="189"/>
      <c r="E348" s="189"/>
      <c r="F348" s="113"/>
      <c r="G348" s="113"/>
      <c r="H348" s="109">
        <v>5.63</v>
      </c>
      <c r="I348" s="113"/>
      <c r="J348" s="109">
        <v>6.43</v>
      </c>
      <c r="K348" s="113"/>
      <c r="L348" s="110">
        <v>7.5</v>
      </c>
      <c r="M348" s="113"/>
      <c r="N348" s="110">
        <v>9</v>
      </c>
      <c r="O348" s="113"/>
      <c r="P348" s="110">
        <v>11.25</v>
      </c>
      <c r="Q348" s="113"/>
      <c r="R348" s="110">
        <v>15</v>
      </c>
      <c r="S348" s="113"/>
      <c r="T348" s="110">
        <v>22.5</v>
      </c>
      <c r="U348" s="113"/>
      <c r="V348" s="111">
        <v>45</v>
      </c>
      <c r="W348" s="109">
        <f t="shared" si="5"/>
        <v>0</v>
      </c>
    </row>
    <row r="349" spans="1:23" s="66" customFormat="1" ht="23.25" customHeight="1" x14ac:dyDescent="0.2">
      <c r="A349" s="112">
        <v>332</v>
      </c>
      <c r="B349" s="189"/>
      <c r="C349" s="189"/>
      <c r="D349" s="189"/>
      <c r="E349" s="189"/>
      <c r="F349" s="113"/>
      <c r="G349" s="113"/>
      <c r="H349" s="109">
        <v>5.63</v>
      </c>
      <c r="I349" s="113"/>
      <c r="J349" s="109">
        <v>6.43</v>
      </c>
      <c r="K349" s="113"/>
      <c r="L349" s="110">
        <v>7.5</v>
      </c>
      <c r="M349" s="113"/>
      <c r="N349" s="110">
        <v>9</v>
      </c>
      <c r="O349" s="113"/>
      <c r="P349" s="110">
        <v>11.25</v>
      </c>
      <c r="Q349" s="113"/>
      <c r="R349" s="110">
        <v>15</v>
      </c>
      <c r="S349" s="113"/>
      <c r="T349" s="110">
        <v>22.5</v>
      </c>
      <c r="U349" s="113"/>
      <c r="V349" s="111">
        <v>45</v>
      </c>
      <c r="W349" s="109">
        <f t="shared" si="5"/>
        <v>0</v>
      </c>
    </row>
    <row r="350" spans="1:23" s="66" customFormat="1" ht="23.25" customHeight="1" x14ac:dyDescent="0.2">
      <c r="A350" s="112">
        <v>333</v>
      </c>
      <c r="B350" s="189"/>
      <c r="C350" s="189"/>
      <c r="D350" s="189"/>
      <c r="E350" s="189"/>
      <c r="F350" s="113"/>
      <c r="G350" s="113"/>
      <c r="H350" s="109">
        <v>5.63</v>
      </c>
      <c r="I350" s="113"/>
      <c r="J350" s="109">
        <v>6.43</v>
      </c>
      <c r="K350" s="113"/>
      <c r="L350" s="110">
        <v>7.5</v>
      </c>
      <c r="M350" s="113"/>
      <c r="N350" s="110">
        <v>9</v>
      </c>
      <c r="O350" s="113"/>
      <c r="P350" s="110">
        <v>11.25</v>
      </c>
      <c r="Q350" s="113"/>
      <c r="R350" s="110">
        <v>15</v>
      </c>
      <c r="S350" s="113"/>
      <c r="T350" s="110">
        <v>22.5</v>
      </c>
      <c r="U350" s="113"/>
      <c r="V350" s="111">
        <v>45</v>
      </c>
      <c r="W350" s="109">
        <f t="shared" si="5"/>
        <v>0</v>
      </c>
    </row>
    <row r="351" spans="1:23" s="66" customFormat="1" ht="23.25" customHeight="1" x14ac:dyDescent="0.2">
      <c r="A351" s="112">
        <v>334</v>
      </c>
      <c r="B351" s="189"/>
      <c r="C351" s="189"/>
      <c r="D351" s="189"/>
      <c r="E351" s="189"/>
      <c r="F351" s="113"/>
      <c r="G351" s="113"/>
      <c r="H351" s="109">
        <v>5.63</v>
      </c>
      <c r="I351" s="113"/>
      <c r="J351" s="109">
        <v>6.43</v>
      </c>
      <c r="K351" s="113"/>
      <c r="L351" s="110">
        <v>7.5</v>
      </c>
      <c r="M351" s="113"/>
      <c r="N351" s="110">
        <v>9</v>
      </c>
      <c r="O351" s="113"/>
      <c r="P351" s="110">
        <v>11.25</v>
      </c>
      <c r="Q351" s="113"/>
      <c r="R351" s="110">
        <v>15</v>
      </c>
      <c r="S351" s="113"/>
      <c r="T351" s="110">
        <v>22.5</v>
      </c>
      <c r="U351" s="113"/>
      <c r="V351" s="111">
        <v>45</v>
      </c>
      <c r="W351" s="109">
        <f t="shared" si="5"/>
        <v>0</v>
      </c>
    </row>
    <row r="352" spans="1:23" s="66" customFormat="1" ht="23.25" customHeight="1" x14ac:dyDescent="0.2">
      <c r="A352" s="112">
        <v>335</v>
      </c>
      <c r="B352" s="189"/>
      <c r="C352" s="189"/>
      <c r="D352" s="189"/>
      <c r="E352" s="189"/>
      <c r="F352" s="113"/>
      <c r="G352" s="113"/>
      <c r="H352" s="109">
        <v>5.63</v>
      </c>
      <c r="I352" s="113"/>
      <c r="J352" s="109">
        <v>6.43</v>
      </c>
      <c r="K352" s="113"/>
      <c r="L352" s="110">
        <v>7.5</v>
      </c>
      <c r="M352" s="113"/>
      <c r="N352" s="110">
        <v>9</v>
      </c>
      <c r="O352" s="113"/>
      <c r="P352" s="110">
        <v>11.25</v>
      </c>
      <c r="Q352" s="113"/>
      <c r="R352" s="110">
        <v>15</v>
      </c>
      <c r="S352" s="113"/>
      <c r="T352" s="110">
        <v>22.5</v>
      </c>
      <c r="U352" s="113"/>
      <c r="V352" s="111">
        <v>45</v>
      </c>
      <c r="W352" s="109">
        <f t="shared" si="5"/>
        <v>0</v>
      </c>
    </row>
    <row r="353" spans="1:23" s="66" customFormat="1" ht="23.25" customHeight="1" x14ac:dyDescent="0.2">
      <c r="A353" s="112">
        <v>336</v>
      </c>
      <c r="B353" s="189"/>
      <c r="C353" s="189"/>
      <c r="D353" s="189"/>
      <c r="E353" s="189"/>
      <c r="F353" s="113"/>
      <c r="G353" s="113"/>
      <c r="H353" s="109">
        <v>5.63</v>
      </c>
      <c r="I353" s="113"/>
      <c r="J353" s="109">
        <v>6.43</v>
      </c>
      <c r="K353" s="113"/>
      <c r="L353" s="110">
        <v>7.5</v>
      </c>
      <c r="M353" s="113"/>
      <c r="N353" s="110">
        <v>9</v>
      </c>
      <c r="O353" s="113"/>
      <c r="P353" s="110">
        <v>11.25</v>
      </c>
      <c r="Q353" s="113"/>
      <c r="R353" s="110">
        <v>15</v>
      </c>
      <c r="S353" s="113"/>
      <c r="T353" s="110">
        <v>22.5</v>
      </c>
      <c r="U353" s="113"/>
      <c r="V353" s="111">
        <v>45</v>
      </c>
      <c r="W353" s="109">
        <f t="shared" si="5"/>
        <v>0</v>
      </c>
    </row>
    <row r="354" spans="1:23" s="66" customFormat="1" ht="23.25" customHeight="1" x14ac:dyDescent="0.2">
      <c r="A354" s="112">
        <v>337</v>
      </c>
      <c r="B354" s="189"/>
      <c r="C354" s="189"/>
      <c r="D354" s="189"/>
      <c r="E354" s="189"/>
      <c r="F354" s="113"/>
      <c r="G354" s="113"/>
      <c r="H354" s="109">
        <v>5.63</v>
      </c>
      <c r="I354" s="113"/>
      <c r="J354" s="109">
        <v>6.43</v>
      </c>
      <c r="K354" s="113"/>
      <c r="L354" s="110">
        <v>7.5</v>
      </c>
      <c r="M354" s="113"/>
      <c r="N354" s="110">
        <v>9</v>
      </c>
      <c r="O354" s="113"/>
      <c r="P354" s="110">
        <v>11.25</v>
      </c>
      <c r="Q354" s="113"/>
      <c r="R354" s="110">
        <v>15</v>
      </c>
      <c r="S354" s="113"/>
      <c r="T354" s="110">
        <v>22.5</v>
      </c>
      <c r="U354" s="113"/>
      <c r="V354" s="111">
        <v>45</v>
      </c>
      <c r="W354" s="109">
        <f t="shared" si="5"/>
        <v>0</v>
      </c>
    </row>
    <row r="355" spans="1:23" s="66" customFormat="1" ht="23.25" customHeight="1" x14ac:dyDescent="0.2">
      <c r="A355" s="112">
        <v>338</v>
      </c>
      <c r="B355" s="189"/>
      <c r="C355" s="189"/>
      <c r="D355" s="189"/>
      <c r="E355" s="189"/>
      <c r="F355" s="113"/>
      <c r="G355" s="113"/>
      <c r="H355" s="109">
        <v>5.63</v>
      </c>
      <c r="I355" s="113"/>
      <c r="J355" s="109">
        <v>6.43</v>
      </c>
      <c r="K355" s="113"/>
      <c r="L355" s="110">
        <v>7.5</v>
      </c>
      <c r="M355" s="113"/>
      <c r="N355" s="110">
        <v>9</v>
      </c>
      <c r="O355" s="113"/>
      <c r="P355" s="110">
        <v>11.25</v>
      </c>
      <c r="Q355" s="113"/>
      <c r="R355" s="110">
        <v>15</v>
      </c>
      <c r="S355" s="113"/>
      <c r="T355" s="110">
        <v>22.5</v>
      </c>
      <c r="U355" s="113"/>
      <c r="V355" s="111">
        <v>45</v>
      </c>
      <c r="W355" s="109">
        <f t="shared" si="5"/>
        <v>0</v>
      </c>
    </row>
    <row r="356" spans="1:23" s="66" customFormat="1" ht="23.25" customHeight="1" x14ac:dyDescent="0.2">
      <c r="A356" s="112">
        <v>339</v>
      </c>
      <c r="B356" s="189"/>
      <c r="C356" s="189"/>
      <c r="D356" s="189"/>
      <c r="E356" s="189"/>
      <c r="F356" s="113"/>
      <c r="G356" s="113"/>
      <c r="H356" s="109">
        <v>5.63</v>
      </c>
      <c r="I356" s="113"/>
      <c r="J356" s="109">
        <v>6.43</v>
      </c>
      <c r="K356" s="113"/>
      <c r="L356" s="110">
        <v>7.5</v>
      </c>
      <c r="M356" s="113"/>
      <c r="N356" s="110">
        <v>9</v>
      </c>
      <c r="O356" s="113"/>
      <c r="P356" s="110">
        <v>11.25</v>
      </c>
      <c r="Q356" s="113"/>
      <c r="R356" s="110">
        <v>15</v>
      </c>
      <c r="S356" s="113"/>
      <c r="T356" s="110">
        <v>22.5</v>
      </c>
      <c r="U356" s="113"/>
      <c r="V356" s="111">
        <v>45</v>
      </c>
      <c r="W356" s="109">
        <f t="shared" si="5"/>
        <v>0</v>
      </c>
    </row>
    <row r="357" spans="1:23" s="66" customFormat="1" ht="23.25" customHeight="1" x14ac:dyDescent="0.2">
      <c r="A357" s="112">
        <v>340</v>
      </c>
      <c r="B357" s="189"/>
      <c r="C357" s="189"/>
      <c r="D357" s="189"/>
      <c r="E357" s="189"/>
      <c r="F357" s="113"/>
      <c r="G357" s="113"/>
      <c r="H357" s="109">
        <v>5.63</v>
      </c>
      <c r="I357" s="113"/>
      <c r="J357" s="109">
        <v>6.43</v>
      </c>
      <c r="K357" s="113"/>
      <c r="L357" s="110">
        <v>7.5</v>
      </c>
      <c r="M357" s="113"/>
      <c r="N357" s="110">
        <v>9</v>
      </c>
      <c r="O357" s="113"/>
      <c r="P357" s="110">
        <v>11.25</v>
      </c>
      <c r="Q357" s="113"/>
      <c r="R357" s="110">
        <v>15</v>
      </c>
      <c r="S357" s="113"/>
      <c r="T357" s="110">
        <v>22.5</v>
      </c>
      <c r="U357" s="113"/>
      <c r="V357" s="111">
        <v>45</v>
      </c>
      <c r="W357" s="109">
        <f t="shared" si="5"/>
        <v>0</v>
      </c>
    </row>
    <row r="358" spans="1:23" s="66" customFormat="1" ht="23.25" customHeight="1" x14ac:dyDescent="0.2">
      <c r="A358" s="112">
        <v>341</v>
      </c>
      <c r="B358" s="189"/>
      <c r="C358" s="189"/>
      <c r="D358" s="189"/>
      <c r="E358" s="189"/>
      <c r="F358" s="113"/>
      <c r="G358" s="113"/>
      <c r="H358" s="109">
        <v>5.63</v>
      </c>
      <c r="I358" s="113"/>
      <c r="J358" s="109">
        <v>6.43</v>
      </c>
      <c r="K358" s="113"/>
      <c r="L358" s="110">
        <v>7.5</v>
      </c>
      <c r="M358" s="113"/>
      <c r="N358" s="110">
        <v>9</v>
      </c>
      <c r="O358" s="113"/>
      <c r="P358" s="110">
        <v>11.25</v>
      </c>
      <c r="Q358" s="113"/>
      <c r="R358" s="110">
        <v>15</v>
      </c>
      <c r="S358" s="113"/>
      <c r="T358" s="110">
        <v>22.5</v>
      </c>
      <c r="U358" s="113"/>
      <c r="V358" s="111">
        <v>45</v>
      </c>
      <c r="W358" s="109">
        <f t="shared" si="5"/>
        <v>0</v>
      </c>
    </row>
    <row r="359" spans="1:23" s="66" customFormat="1" ht="23.25" customHeight="1" x14ac:dyDescent="0.2">
      <c r="A359" s="112">
        <v>342</v>
      </c>
      <c r="B359" s="189"/>
      <c r="C359" s="189"/>
      <c r="D359" s="189"/>
      <c r="E359" s="189"/>
      <c r="F359" s="113"/>
      <c r="G359" s="113"/>
      <c r="H359" s="109">
        <v>5.63</v>
      </c>
      <c r="I359" s="113"/>
      <c r="J359" s="109">
        <v>6.43</v>
      </c>
      <c r="K359" s="113"/>
      <c r="L359" s="110">
        <v>7.5</v>
      </c>
      <c r="M359" s="113"/>
      <c r="N359" s="110">
        <v>9</v>
      </c>
      <c r="O359" s="113"/>
      <c r="P359" s="110">
        <v>11.25</v>
      </c>
      <c r="Q359" s="113"/>
      <c r="R359" s="110">
        <v>15</v>
      </c>
      <c r="S359" s="113"/>
      <c r="T359" s="110">
        <v>22.5</v>
      </c>
      <c r="U359" s="113"/>
      <c r="V359" s="111">
        <v>45</v>
      </c>
      <c r="W359" s="109">
        <f t="shared" si="5"/>
        <v>0</v>
      </c>
    </row>
    <row r="360" spans="1:23" s="66" customFormat="1" ht="23.25" customHeight="1" x14ac:dyDescent="0.2">
      <c r="A360" s="112">
        <v>343</v>
      </c>
      <c r="B360" s="189"/>
      <c r="C360" s="189"/>
      <c r="D360" s="189"/>
      <c r="E360" s="189"/>
      <c r="F360" s="113"/>
      <c r="G360" s="113"/>
      <c r="H360" s="109">
        <v>5.63</v>
      </c>
      <c r="I360" s="113"/>
      <c r="J360" s="109">
        <v>6.43</v>
      </c>
      <c r="K360" s="113"/>
      <c r="L360" s="110">
        <v>7.5</v>
      </c>
      <c r="M360" s="113"/>
      <c r="N360" s="110">
        <v>9</v>
      </c>
      <c r="O360" s="113"/>
      <c r="P360" s="110">
        <v>11.25</v>
      </c>
      <c r="Q360" s="113"/>
      <c r="R360" s="110">
        <v>15</v>
      </c>
      <c r="S360" s="113"/>
      <c r="T360" s="110">
        <v>22.5</v>
      </c>
      <c r="U360" s="113"/>
      <c r="V360" s="111">
        <v>45</v>
      </c>
      <c r="W360" s="109">
        <f t="shared" si="5"/>
        <v>0</v>
      </c>
    </row>
    <row r="361" spans="1:23" s="66" customFormat="1" ht="23.25" customHeight="1" x14ac:dyDescent="0.2">
      <c r="A361" s="112">
        <v>344</v>
      </c>
      <c r="B361" s="189"/>
      <c r="C361" s="189"/>
      <c r="D361" s="189"/>
      <c r="E361" s="189"/>
      <c r="F361" s="113"/>
      <c r="G361" s="113"/>
      <c r="H361" s="109">
        <v>5.63</v>
      </c>
      <c r="I361" s="113"/>
      <c r="J361" s="109">
        <v>6.43</v>
      </c>
      <c r="K361" s="113"/>
      <c r="L361" s="110">
        <v>7.5</v>
      </c>
      <c r="M361" s="113"/>
      <c r="N361" s="110">
        <v>9</v>
      </c>
      <c r="O361" s="113"/>
      <c r="P361" s="110">
        <v>11.25</v>
      </c>
      <c r="Q361" s="113"/>
      <c r="R361" s="110">
        <v>15</v>
      </c>
      <c r="S361" s="113"/>
      <c r="T361" s="110">
        <v>22.5</v>
      </c>
      <c r="U361" s="113"/>
      <c r="V361" s="111">
        <v>45</v>
      </c>
      <c r="W361" s="109">
        <f t="shared" si="5"/>
        <v>0</v>
      </c>
    </row>
    <row r="362" spans="1:23" s="66" customFormat="1" ht="23.25" customHeight="1" x14ac:dyDescent="0.2">
      <c r="A362" s="112">
        <v>345</v>
      </c>
      <c r="B362" s="189"/>
      <c r="C362" s="189"/>
      <c r="D362" s="189"/>
      <c r="E362" s="189"/>
      <c r="F362" s="113"/>
      <c r="G362" s="113"/>
      <c r="H362" s="109">
        <v>5.63</v>
      </c>
      <c r="I362" s="113"/>
      <c r="J362" s="109">
        <v>6.43</v>
      </c>
      <c r="K362" s="113"/>
      <c r="L362" s="110">
        <v>7.5</v>
      </c>
      <c r="M362" s="113"/>
      <c r="N362" s="110">
        <v>9</v>
      </c>
      <c r="O362" s="113"/>
      <c r="P362" s="110">
        <v>11.25</v>
      </c>
      <c r="Q362" s="113"/>
      <c r="R362" s="110">
        <v>15</v>
      </c>
      <c r="S362" s="113"/>
      <c r="T362" s="110">
        <v>22.5</v>
      </c>
      <c r="U362" s="113"/>
      <c r="V362" s="111">
        <v>45</v>
      </c>
      <c r="W362" s="109">
        <f t="shared" si="5"/>
        <v>0</v>
      </c>
    </row>
    <row r="363" spans="1:23" s="66" customFormat="1" ht="23.25" customHeight="1" x14ac:dyDescent="0.2">
      <c r="A363" s="112">
        <v>346</v>
      </c>
      <c r="B363" s="189"/>
      <c r="C363" s="189"/>
      <c r="D363" s="189"/>
      <c r="E363" s="189"/>
      <c r="F363" s="113"/>
      <c r="G363" s="113"/>
      <c r="H363" s="109">
        <v>5.63</v>
      </c>
      <c r="I363" s="113"/>
      <c r="J363" s="109">
        <v>6.43</v>
      </c>
      <c r="K363" s="113"/>
      <c r="L363" s="110">
        <v>7.5</v>
      </c>
      <c r="M363" s="113"/>
      <c r="N363" s="110">
        <v>9</v>
      </c>
      <c r="O363" s="113"/>
      <c r="P363" s="110">
        <v>11.25</v>
      </c>
      <c r="Q363" s="113"/>
      <c r="R363" s="110">
        <v>15</v>
      </c>
      <c r="S363" s="113"/>
      <c r="T363" s="110">
        <v>22.5</v>
      </c>
      <c r="U363" s="113"/>
      <c r="V363" s="111">
        <v>45</v>
      </c>
      <c r="W363" s="109">
        <f t="shared" si="5"/>
        <v>0</v>
      </c>
    </row>
    <row r="364" spans="1:23" s="66" customFormat="1" ht="23.25" customHeight="1" x14ac:dyDescent="0.2">
      <c r="A364" s="112">
        <v>347</v>
      </c>
      <c r="B364" s="189"/>
      <c r="C364" s="189"/>
      <c r="D364" s="189"/>
      <c r="E364" s="189"/>
      <c r="F364" s="113"/>
      <c r="G364" s="113"/>
      <c r="H364" s="109">
        <v>5.63</v>
      </c>
      <c r="I364" s="113"/>
      <c r="J364" s="109">
        <v>6.43</v>
      </c>
      <c r="K364" s="113"/>
      <c r="L364" s="110">
        <v>7.5</v>
      </c>
      <c r="M364" s="113"/>
      <c r="N364" s="110">
        <v>9</v>
      </c>
      <c r="O364" s="113"/>
      <c r="P364" s="110">
        <v>11.25</v>
      </c>
      <c r="Q364" s="113"/>
      <c r="R364" s="110">
        <v>15</v>
      </c>
      <c r="S364" s="113"/>
      <c r="T364" s="110">
        <v>22.5</v>
      </c>
      <c r="U364" s="113"/>
      <c r="V364" s="111">
        <v>45</v>
      </c>
      <c r="W364" s="109">
        <f t="shared" si="5"/>
        <v>0</v>
      </c>
    </row>
    <row r="365" spans="1:23" s="66" customFormat="1" ht="23.25" customHeight="1" x14ac:dyDescent="0.2">
      <c r="A365" s="112">
        <v>348</v>
      </c>
      <c r="B365" s="189"/>
      <c r="C365" s="189"/>
      <c r="D365" s="189"/>
      <c r="E365" s="189"/>
      <c r="F365" s="113"/>
      <c r="G365" s="113"/>
      <c r="H365" s="109">
        <v>5.63</v>
      </c>
      <c r="I365" s="113"/>
      <c r="J365" s="109">
        <v>6.43</v>
      </c>
      <c r="K365" s="113"/>
      <c r="L365" s="110">
        <v>7.5</v>
      </c>
      <c r="M365" s="113"/>
      <c r="N365" s="110">
        <v>9</v>
      </c>
      <c r="O365" s="113"/>
      <c r="P365" s="110">
        <v>11.25</v>
      </c>
      <c r="Q365" s="113"/>
      <c r="R365" s="110">
        <v>15</v>
      </c>
      <c r="S365" s="113"/>
      <c r="T365" s="110">
        <v>22.5</v>
      </c>
      <c r="U365" s="113"/>
      <c r="V365" s="111">
        <v>45</v>
      </c>
      <c r="W365" s="109">
        <f t="shared" si="5"/>
        <v>0</v>
      </c>
    </row>
    <row r="366" spans="1:23" s="66" customFormat="1" ht="23.25" customHeight="1" x14ac:dyDescent="0.2">
      <c r="A366" s="112">
        <v>349</v>
      </c>
      <c r="B366" s="189"/>
      <c r="C366" s="189"/>
      <c r="D366" s="189"/>
      <c r="E366" s="189"/>
      <c r="F366" s="113"/>
      <c r="G366" s="113"/>
      <c r="H366" s="109">
        <v>5.63</v>
      </c>
      <c r="I366" s="113"/>
      <c r="J366" s="109">
        <v>6.43</v>
      </c>
      <c r="K366" s="113"/>
      <c r="L366" s="110">
        <v>7.5</v>
      </c>
      <c r="M366" s="113"/>
      <c r="N366" s="110">
        <v>9</v>
      </c>
      <c r="O366" s="113"/>
      <c r="P366" s="110">
        <v>11.25</v>
      </c>
      <c r="Q366" s="113"/>
      <c r="R366" s="110">
        <v>15</v>
      </c>
      <c r="S366" s="113"/>
      <c r="T366" s="110">
        <v>22.5</v>
      </c>
      <c r="U366" s="113"/>
      <c r="V366" s="111">
        <v>45</v>
      </c>
      <c r="W366" s="109">
        <f t="shared" si="5"/>
        <v>0</v>
      </c>
    </row>
    <row r="367" spans="1:23" s="66" customFormat="1" ht="23.25" customHeight="1" x14ac:dyDescent="0.2">
      <c r="A367" s="112">
        <v>350</v>
      </c>
      <c r="B367" s="189"/>
      <c r="C367" s="189"/>
      <c r="D367" s="189"/>
      <c r="E367" s="189"/>
      <c r="F367" s="113"/>
      <c r="G367" s="113"/>
      <c r="H367" s="109">
        <v>5.63</v>
      </c>
      <c r="I367" s="113"/>
      <c r="J367" s="109">
        <v>6.43</v>
      </c>
      <c r="K367" s="113"/>
      <c r="L367" s="110">
        <v>7.5</v>
      </c>
      <c r="M367" s="113"/>
      <c r="N367" s="110">
        <v>9</v>
      </c>
      <c r="O367" s="113"/>
      <c r="P367" s="110">
        <v>11.25</v>
      </c>
      <c r="Q367" s="113"/>
      <c r="R367" s="110">
        <v>15</v>
      </c>
      <c r="S367" s="113"/>
      <c r="T367" s="110">
        <v>22.5</v>
      </c>
      <c r="U367" s="113"/>
      <c r="V367" s="111">
        <v>45</v>
      </c>
      <c r="W367" s="109">
        <f t="shared" si="5"/>
        <v>0</v>
      </c>
    </row>
    <row r="368" spans="1:23" s="66" customFormat="1" ht="23.25" customHeight="1" x14ac:dyDescent="0.2">
      <c r="A368" s="112">
        <v>351</v>
      </c>
      <c r="B368" s="189"/>
      <c r="C368" s="189"/>
      <c r="D368" s="189"/>
      <c r="E368" s="189"/>
      <c r="F368" s="113"/>
      <c r="G368" s="113"/>
      <c r="H368" s="109">
        <v>5.63</v>
      </c>
      <c r="I368" s="113"/>
      <c r="J368" s="109">
        <v>6.43</v>
      </c>
      <c r="K368" s="113"/>
      <c r="L368" s="110">
        <v>7.5</v>
      </c>
      <c r="M368" s="113"/>
      <c r="N368" s="110">
        <v>9</v>
      </c>
      <c r="O368" s="113"/>
      <c r="P368" s="110">
        <v>11.25</v>
      </c>
      <c r="Q368" s="113"/>
      <c r="R368" s="110">
        <v>15</v>
      </c>
      <c r="S368" s="113"/>
      <c r="T368" s="110">
        <v>22.5</v>
      </c>
      <c r="U368" s="113"/>
      <c r="V368" s="111">
        <v>45</v>
      </c>
      <c r="W368" s="109">
        <f t="shared" si="5"/>
        <v>0</v>
      </c>
    </row>
    <row r="369" spans="1:23" s="66" customFormat="1" ht="23.25" customHeight="1" x14ac:dyDescent="0.2">
      <c r="A369" s="112">
        <v>352</v>
      </c>
      <c r="B369" s="189"/>
      <c r="C369" s="189"/>
      <c r="D369" s="189"/>
      <c r="E369" s="189"/>
      <c r="F369" s="113"/>
      <c r="G369" s="113"/>
      <c r="H369" s="109">
        <v>5.63</v>
      </c>
      <c r="I369" s="113"/>
      <c r="J369" s="109">
        <v>6.43</v>
      </c>
      <c r="K369" s="113"/>
      <c r="L369" s="110">
        <v>7.5</v>
      </c>
      <c r="M369" s="113"/>
      <c r="N369" s="110">
        <v>9</v>
      </c>
      <c r="O369" s="113"/>
      <c r="P369" s="110">
        <v>11.25</v>
      </c>
      <c r="Q369" s="113"/>
      <c r="R369" s="110">
        <v>15</v>
      </c>
      <c r="S369" s="113"/>
      <c r="T369" s="110">
        <v>22.5</v>
      </c>
      <c r="U369" s="113"/>
      <c r="V369" s="111">
        <v>45</v>
      </c>
      <c r="W369" s="109">
        <f t="shared" si="5"/>
        <v>0</v>
      </c>
    </row>
    <row r="370" spans="1:23" s="66" customFormat="1" ht="23.25" customHeight="1" x14ac:dyDescent="0.2">
      <c r="A370" s="112">
        <v>353</v>
      </c>
      <c r="B370" s="189"/>
      <c r="C370" s="189"/>
      <c r="D370" s="189"/>
      <c r="E370" s="189"/>
      <c r="F370" s="113"/>
      <c r="G370" s="113"/>
      <c r="H370" s="109">
        <v>5.63</v>
      </c>
      <c r="I370" s="113"/>
      <c r="J370" s="109">
        <v>6.43</v>
      </c>
      <c r="K370" s="113"/>
      <c r="L370" s="110">
        <v>7.5</v>
      </c>
      <c r="M370" s="113"/>
      <c r="N370" s="110">
        <v>9</v>
      </c>
      <c r="O370" s="113"/>
      <c r="P370" s="110">
        <v>11.25</v>
      </c>
      <c r="Q370" s="113"/>
      <c r="R370" s="110">
        <v>15</v>
      </c>
      <c r="S370" s="113"/>
      <c r="T370" s="110">
        <v>22.5</v>
      </c>
      <c r="U370" s="113"/>
      <c r="V370" s="111">
        <v>45</v>
      </c>
      <c r="W370" s="109">
        <f t="shared" si="5"/>
        <v>0</v>
      </c>
    </row>
    <row r="371" spans="1:23" s="66" customFormat="1" ht="23.25" customHeight="1" x14ac:dyDescent="0.2">
      <c r="A371" s="112">
        <v>354</v>
      </c>
      <c r="B371" s="189"/>
      <c r="C371" s="189"/>
      <c r="D371" s="189"/>
      <c r="E371" s="189"/>
      <c r="F371" s="113"/>
      <c r="G371" s="113"/>
      <c r="H371" s="109">
        <v>5.63</v>
      </c>
      <c r="I371" s="113"/>
      <c r="J371" s="109">
        <v>6.43</v>
      </c>
      <c r="K371" s="113"/>
      <c r="L371" s="110">
        <v>7.5</v>
      </c>
      <c r="M371" s="113"/>
      <c r="N371" s="110">
        <v>9</v>
      </c>
      <c r="O371" s="113"/>
      <c r="P371" s="110">
        <v>11.25</v>
      </c>
      <c r="Q371" s="113"/>
      <c r="R371" s="110">
        <v>15</v>
      </c>
      <c r="S371" s="113"/>
      <c r="T371" s="110">
        <v>22.5</v>
      </c>
      <c r="U371" s="113"/>
      <c r="V371" s="111">
        <v>45</v>
      </c>
      <c r="W371" s="109">
        <f t="shared" si="5"/>
        <v>0</v>
      </c>
    </row>
    <row r="372" spans="1:23" s="66" customFormat="1" ht="23.25" customHeight="1" x14ac:dyDescent="0.2">
      <c r="A372" s="112">
        <v>355</v>
      </c>
      <c r="B372" s="189"/>
      <c r="C372" s="189"/>
      <c r="D372" s="189"/>
      <c r="E372" s="189"/>
      <c r="F372" s="113"/>
      <c r="G372" s="113"/>
      <c r="H372" s="109">
        <v>5.63</v>
      </c>
      <c r="I372" s="113"/>
      <c r="J372" s="109">
        <v>6.43</v>
      </c>
      <c r="K372" s="113"/>
      <c r="L372" s="110">
        <v>7.5</v>
      </c>
      <c r="M372" s="113"/>
      <c r="N372" s="110">
        <v>9</v>
      </c>
      <c r="O372" s="113"/>
      <c r="P372" s="110">
        <v>11.25</v>
      </c>
      <c r="Q372" s="113"/>
      <c r="R372" s="110">
        <v>15</v>
      </c>
      <c r="S372" s="113"/>
      <c r="T372" s="110">
        <v>22.5</v>
      </c>
      <c r="U372" s="113"/>
      <c r="V372" s="111">
        <v>45</v>
      </c>
      <c r="W372" s="109">
        <f t="shared" si="5"/>
        <v>0</v>
      </c>
    </row>
    <row r="373" spans="1:23" s="66" customFormat="1" ht="23.25" customHeight="1" x14ac:dyDescent="0.2">
      <c r="A373" s="112">
        <v>356</v>
      </c>
      <c r="B373" s="189"/>
      <c r="C373" s="189"/>
      <c r="D373" s="189"/>
      <c r="E373" s="189"/>
      <c r="F373" s="113"/>
      <c r="G373" s="113"/>
      <c r="H373" s="109">
        <v>5.63</v>
      </c>
      <c r="I373" s="113"/>
      <c r="J373" s="109">
        <v>6.43</v>
      </c>
      <c r="K373" s="113"/>
      <c r="L373" s="110">
        <v>7.5</v>
      </c>
      <c r="M373" s="113"/>
      <c r="N373" s="110">
        <v>9</v>
      </c>
      <c r="O373" s="113"/>
      <c r="P373" s="110">
        <v>11.25</v>
      </c>
      <c r="Q373" s="113"/>
      <c r="R373" s="110">
        <v>15</v>
      </c>
      <c r="S373" s="113"/>
      <c r="T373" s="110">
        <v>22.5</v>
      </c>
      <c r="U373" s="113"/>
      <c r="V373" s="111">
        <v>45</v>
      </c>
      <c r="W373" s="109">
        <f t="shared" si="5"/>
        <v>0</v>
      </c>
    </row>
    <row r="374" spans="1:23" ht="23.25" customHeight="1" x14ac:dyDescent="0.2">
      <c r="A374" s="112">
        <v>357</v>
      </c>
      <c r="B374" s="189"/>
      <c r="C374" s="189"/>
      <c r="D374" s="189"/>
      <c r="E374" s="189"/>
      <c r="F374" s="113"/>
      <c r="G374" s="113"/>
      <c r="H374" s="109">
        <v>5.63</v>
      </c>
      <c r="I374" s="114"/>
      <c r="J374" s="109">
        <v>6.43</v>
      </c>
      <c r="K374" s="114"/>
      <c r="L374" s="110">
        <v>7.5</v>
      </c>
      <c r="M374" s="114"/>
      <c r="N374" s="110">
        <v>9</v>
      </c>
      <c r="O374" s="114"/>
      <c r="P374" s="110">
        <v>11.25</v>
      </c>
      <c r="Q374" s="114"/>
      <c r="R374" s="110">
        <v>15</v>
      </c>
      <c r="S374" s="113"/>
      <c r="T374" s="110">
        <v>22.5</v>
      </c>
      <c r="U374" s="113"/>
      <c r="V374" s="111">
        <v>45</v>
      </c>
      <c r="W374" s="109">
        <f t="shared" si="5"/>
        <v>0</v>
      </c>
    </row>
    <row r="375" spans="1:23" ht="23.25" customHeight="1" x14ac:dyDescent="0.2">
      <c r="A375" s="112">
        <v>358</v>
      </c>
      <c r="B375" s="189"/>
      <c r="C375" s="189"/>
      <c r="D375" s="189"/>
      <c r="E375" s="189"/>
      <c r="F375" s="113"/>
      <c r="G375" s="113"/>
      <c r="H375" s="109">
        <v>5.63</v>
      </c>
      <c r="I375" s="114"/>
      <c r="J375" s="109">
        <v>6.43</v>
      </c>
      <c r="K375" s="114"/>
      <c r="L375" s="110">
        <v>7.5</v>
      </c>
      <c r="M375" s="114"/>
      <c r="N375" s="110">
        <v>9</v>
      </c>
      <c r="O375" s="114"/>
      <c r="P375" s="110">
        <v>11.25</v>
      </c>
      <c r="Q375" s="114"/>
      <c r="R375" s="110">
        <v>15</v>
      </c>
      <c r="S375" s="113"/>
      <c r="T375" s="110">
        <v>22.5</v>
      </c>
      <c r="U375" s="113"/>
      <c r="V375" s="111">
        <v>45</v>
      </c>
      <c r="W375" s="109">
        <f t="shared" si="5"/>
        <v>0</v>
      </c>
    </row>
    <row r="376" spans="1:23" ht="23.25" customHeight="1" x14ac:dyDescent="0.2">
      <c r="A376" s="112">
        <v>359</v>
      </c>
      <c r="B376" s="189"/>
      <c r="C376" s="189"/>
      <c r="D376" s="189"/>
      <c r="E376" s="189"/>
      <c r="F376" s="113"/>
      <c r="G376" s="113"/>
      <c r="H376" s="109">
        <v>5.63</v>
      </c>
      <c r="I376" s="114"/>
      <c r="J376" s="109">
        <v>6.43</v>
      </c>
      <c r="K376" s="114"/>
      <c r="L376" s="110">
        <v>7.5</v>
      </c>
      <c r="M376" s="114"/>
      <c r="N376" s="110">
        <v>9</v>
      </c>
      <c r="O376" s="114"/>
      <c r="P376" s="110">
        <v>11.25</v>
      </c>
      <c r="Q376" s="114"/>
      <c r="R376" s="110">
        <v>15</v>
      </c>
      <c r="S376" s="113"/>
      <c r="T376" s="110">
        <v>22.5</v>
      </c>
      <c r="U376" s="113"/>
      <c r="V376" s="111">
        <v>45</v>
      </c>
      <c r="W376" s="109">
        <f t="shared" si="5"/>
        <v>0</v>
      </c>
    </row>
    <row r="377" spans="1:23" ht="23.25" customHeight="1" x14ac:dyDescent="0.2">
      <c r="A377" s="112">
        <v>360</v>
      </c>
      <c r="B377" s="189"/>
      <c r="C377" s="189"/>
      <c r="D377" s="189"/>
      <c r="E377" s="189"/>
      <c r="F377" s="113"/>
      <c r="G377" s="113"/>
      <c r="H377" s="109">
        <v>5.63</v>
      </c>
      <c r="I377" s="114"/>
      <c r="J377" s="109">
        <v>6.43</v>
      </c>
      <c r="K377" s="114"/>
      <c r="L377" s="110">
        <v>7.5</v>
      </c>
      <c r="M377" s="114"/>
      <c r="N377" s="110">
        <v>9</v>
      </c>
      <c r="O377" s="114"/>
      <c r="P377" s="110">
        <v>11.25</v>
      </c>
      <c r="Q377" s="114"/>
      <c r="R377" s="110">
        <v>15</v>
      </c>
      <c r="S377" s="113"/>
      <c r="T377" s="110">
        <v>22.5</v>
      </c>
      <c r="U377" s="113"/>
      <c r="V377" s="111">
        <v>45</v>
      </c>
      <c r="W377" s="109">
        <f t="shared" si="5"/>
        <v>0</v>
      </c>
    </row>
    <row r="378" spans="1:23" ht="23.25" customHeight="1" x14ac:dyDescent="0.2">
      <c r="A378" s="112">
        <v>361</v>
      </c>
      <c r="B378" s="189"/>
      <c r="C378" s="189"/>
      <c r="D378" s="189"/>
      <c r="E378" s="189"/>
      <c r="F378" s="113"/>
      <c r="G378" s="113"/>
      <c r="H378" s="109">
        <v>5.63</v>
      </c>
      <c r="I378" s="114"/>
      <c r="J378" s="109">
        <v>6.43</v>
      </c>
      <c r="K378" s="114"/>
      <c r="L378" s="110">
        <v>7.5</v>
      </c>
      <c r="M378" s="114"/>
      <c r="N378" s="110">
        <v>9</v>
      </c>
      <c r="O378" s="114"/>
      <c r="P378" s="110">
        <v>11.25</v>
      </c>
      <c r="Q378" s="114"/>
      <c r="R378" s="110">
        <v>15</v>
      </c>
      <c r="S378" s="113"/>
      <c r="T378" s="110">
        <v>22.5</v>
      </c>
      <c r="U378" s="113"/>
      <c r="V378" s="111">
        <v>45</v>
      </c>
      <c r="W378" s="109">
        <f t="shared" si="5"/>
        <v>0</v>
      </c>
    </row>
    <row r="379" spans="1:23" ht="23.25" customHeight="1" x14ac:dyDescent="0.2">
      <c r="A379" s="112">
        <v>362</v>
      </c>
      <c r="B379" s="189"/>
      <c r="C379" s="189"/>
      <c r="D379" s="189"/>
      <c r="E379" s="189"/>
      <c r="F379" s="113"/>
      <c r="G379" s="113"/>
      <c r="H379" s="109">
        <v>5.63</v>
      </c>
      <c r="I379" s="114"/>
      <c r="J379" s="109">
        <v>6.43</v>
      </c>
      <c r="K379" s="114"/>
      <c r="L379" s="110">
        <v>7.5</v>
      </c>
      <c r="M379" s="114"/>
      <c r="N379" s="110">
        <v>9</v>
      </c>
      <c r="O379" s="114"/>
      <c r="P379" s="110">
        <v>11.25</v>
      </c>
      <c r="Q379" s="114"/>
      <c r="R379" s="110">
        <v>15</v>
      </c>
      <c r="S379" s="113"/>
      <c r="T379" s="110">
        <v>22.5</v>
      </c>
      <c r="U379" s="113"/>
      <c r="V379" s="111">
        <v>45</v>
      </c>
      <c r="W379" s="109">
        <f t="shared" si="5"/>
        <v>0</v>
      </c>
    </row>
    <row r="380" spans="1:23" ht="23.25" customHeight="1" x14ac:dyDescent="0.2">
      <c r="A380" s="112">
        <v>363</v>
      </c>
      <c r="B380" s="189"/>
      <c r="C380" s="189"/>
      <c r="D380" s="189"/>
      <c r="E380" s="189"/>
      <c r="F380" s="113"/>
      <c r="G380" s="113"/>
      <c r="H380" s="109">
        <v>5.63</v>
      </c>
      <c r="I380" s="114"/>
      <c r="J380" s="109">
        <v>6.43</v>
      </c>
      <c r="K380" s="114"/>
      <c r="L380" s="110">
        <v>7.5</v>
      </c>
      <c r="M380" s="114"/>
      <c r="N380" s="110">
        <v>9</v>
      </c>
      <c r="O380" s="114"/>
      <c r="P380" s="110">
        <v>11.25</v>
      </c>
      <c r="Q380" s="114"/>
      <c r="R380" s="110">
        <v>15</v>
      </c>
      <c r="S380" s="113"/>
      <c r="T380" s="110">
        <v>22.5</v>
      </c>
      <c r="U380" s="113"/>
      <c r="V380" s="111">
        <v>45</v>
      </c>
      <c r="W380" s="109">
        <f t="shared" si="5"/>
        <v>0</v>
      </c>
    </row>
    <row r="381" spans="1:23" ht="23.25" customHeight="1" x14ac:dyDescent="0.2">
      <c r="A381" s="112">
        <v>364</v>
      </c>
      <c r="B381" s="189"/>
      <c r="C381" s="189"/>
      <c r="D381" s="189"/>
      <c r="E381" s="189"/>
      <c r="F381" s="113"/>
      <c r="G381" s="113"/>
      <c r="H381" s="109">
        <v>5.63</v>
      </c>
      <c r="I381" s="114"/>
      <c r="J381" s="109">
        <v>6.43</v>
      </c>
      <c r="K381" s="114"/>
      <c r="L381" s="110">
        <v>7.5</v>
      </c>
      <c r="M381" s="114"/>
      <c r="N381" s="110">
        <v>9</v>
      </c>
      <c r="O381" s="114"/>
      <c r="P381" s="110">
        <v>11.25</v>
      </c>
      <c r="Q381" s="114"/>
      <c r="R381" s="110">
        <v>15</v>
      </c>
      <c r="S381" s="113"/>
      <c r="T381" s="110">
        <v>22.5</v>
      </c>
      <c r="U381" s="113"/>
      <c r="V381" s="111">
        <v>45</v>
      </c>
      <c r="W381" s="109">
        <f t="shared" si="5"/>
        <v>0</v>
      </c>
    </row>
    <row r="382" spans="1:23" ht="23.25" customHeight="1" x14ac:dyDescent="0.2">
      <c r="A382" s="112">
        <v>365</v>
      </c>
      <c r="B382" s="189"/>
      <c r="C382" s="189"/>
      <c r="D382" s="189"/>
      <c r="E382" s="189"/>
      <c r="F382" s="113"/>
      <c r="G382" s="113"/>
      <c r="H382" s="109">
        <v>5.63</v>
      </c>
      <c r="I382" s="114"/>
      <c r="J382" s="109">
        <v>6.43</v>
      </c>
      <c r="K382" s="114"/>
      <c r="L382" s="110">
        <v>7.5</v>
      </c>
      <c r="M382" s="114"/>
      <c r="N382" s="110">
        <v>9</v>
      </c>
      <c r="O382" s="114"/>
      <c r="P382" s="110">
        <v>11.25</v>
      </c>
      <c r="Q382" s="114"/>
      <c r="R382" s="110">
        <v>15</v>
      </c>
      <c r="S382" s="113"/>
      <c r="T382" s="110">
        <v>22.5</v>
      </c>
      <c r="U382" s="113"/>
      <c r="V382" s="111">
        <v>45</v>
      </c>
      <c r="W382" s="109">
        <f t="shared" si="5"/>
        <v>0</v>
      </c>
    </row>
    <row r="383" spans="1:23" ht="23.25" customHeight="1" x14ac:dyDescent="0.2">
      <c r="A383" s="112">
        <v>366</v>
      </c>
      <c r="B383" s="189"/>
      <c r="C383" s="189"/>
      <c r="D383" s="189"/>
      <c r="E383" s="189"/>
      <c r="F383" s="113"/>
      <c r="G383" s="113"/>
      <c r="H383" s="109">
        <v>5.63</v>
      </c>
      <c r="I383" s="114"/>
      <c r="J383" s="109">
        <v>6.43</v>
      </c>
      <c r="K383" s="114"/>
      <c r="L383" s="110">
        <v>7.5</v>
      </c>
      <c r="M383" s="114"/>
      <c r="N383" s="110">
        <v>9</v>
      </c>
      <c r="O383" s="114"/>
      <c r="P383" s="110">
        <v>11.25</v>
      </c>
      <c r="Q383" s="114"/>
      <c r="R383" s="110">
        <v>15</v>
      </c>
      <c r="S383" s="113"/>
      <c r="T383" s="110">
        <v>22.5</v>
      </c>
      <c r="U383" s="113"/>
      <c r="V383" s="111">
        <v>45</v>
      </c>
      <c r="W383" s="109">
        <f t="shared" si="5"/>
        <v>0</v>
      </c>
    </row>
    <row r="384" spans="1:23" ht="23.25" customHeight="1" x14ac:dyDescent="0.2">
      <c r="A384" s="112">
        <v>367</v>
      </c>
      <c r="B384" s="189"/>
      <c r="C384" s="189"/>
      <c r="D384" s="189"/>
      <c r="E384" s="189"/>
      <c r="F384" s="113"/>
      <c r="G384" s="113"/>
      <c r="H384" s="109">
        <v>5.63</v>
      </c>
      <c r="I384" s="114"/>
      <c r="J384" s="109">
        <v>6.43</v>
      </c>
      <c r="K384" s="114"/>
      <c r="L384" s="110">
        <v>7.5</v>
      </c>
      <c r="M384" s="114"/>
      <c r="N384" s="110">
        <v>9</v>
      </c>
      <c r="O384" s="114"/>
      <c r="P384" s="110">
        <v>11.25</v>
      </c>
      <c r="Q384" s="114"/>
      <c r="R384" s="110">
        <v>15</v>
      </c>
      <c r="S384" s="113"/>
      <c r="T384" s="110">
        <v>22.5</v>
      </c>
      <c r="U384" s="113"/>
      <c r="V384" s="111">
        <v>45</v>
      </c>
      <c r="W384" s="109">
        <f t="shared" si="5"/>
        <v>0</v>
      </c>
    </row>
    <row r="385" spans="1:23" ht="23.25" customHeight="1" x14ac:dyDescent="0.2">
      <c r="A385" s="112">
        <v>368</v>
      </c>
      <c r="B385" s="189"/>
      <c r="C385" s="189"/>
      <c r="D385" s="189"/>
      <c r="E385" s="189"/>
      <c r="F385" s="113"/>
      <c r="G385" s="113"/>
      <c r="H385" s="109">
        <v>5.63</v>
      </c>
      <c r="I385" s="114"/>
      <c r="J385" s="109">
        <v>6.43</v>
      </c>
      <c r="K385" s="114"/>
      <c r="L385" s="110">
        <v>7.5</v>
      </c>
      <c r="M385" s="114"/>
      <c r="N385" s="110">
        <v>9</v>
      </c>
      <c r="O385" s="114"/>
      <c r="P385" s="110">
        <v>11.25</v>
      </c>
      <c r="Q385" s="114"/>
      <c r="R385" s="110">
        <v>15</v>
      </c>
      <c r="S385" s="113"/>
      <c r="T385" s="110">
        <v>22.5</v>
      </c>
      <c r="U385" s="113"/>
      <c r="V385" s="111">
        <v>45</v>
      </c>
      <c r="W385" s="109">
        <f t="shared" si="5"/>
        <v>0</v>
      </c>
    </row>
    <row r="386" spans="1:23" ht="23.25" customHeight="1" x14ac:dyDescent="0.2">
      <c r="A386" s="112">
        <v>369</v>
      </c>
      <c r="B386" s="189"/>
      <c r="C386" s="189"/>
      <c r="D386" s="189"/>
      <c r="E386" s="189"/>
      <c r="F386" s="113"/>
      <c r="G386" s="113"/>
      <c r="H386" s="109">
        <v>5.63</v>
      </c>
      <c r="I386" s="114"/>
      <c r="J386" s="109">
        <v>6.43</v>
      </c>
      <c r="K386" s="114"/>
      <c r="L386" s="110">
        <v>7.5</v>
      </c>
      <c r="M386" s="114"/>
      <c r="N386" s="110">
        <v>9</v>
      </c>
      <c r="O386" s="114"/>
      <c r="P386" s="110">
        <v>11.25</v>
      </c>
      <c r="Q386" s="114"/>
      <c r="R386" s="110">
        <v>15</v>
      </c>
      <c r="S386" s="113"/>
      <c r="T386" s="110">
        <v>22.5</v>
      </c>
      <c r="U386" s="113"/>
      <c r="V386" s="111">
        <v>45</v>
      </c>
      <c r="W386" s="109">
        <f t="shared" si="5"/>
        <v>0</v>
      </c>
    </row>
    <row r="387" spans="1:23" ht="23.25" customHeight="1" x14ac:dyDescent="0.2">
      <c r="A387" s="112">
        <v>370</v>
      </c>
      <c r="B387" s="189"/>
      <c r="C387" s="189"/>
      <c r="D387" s="189"/>
      <c r="E387" s="189"/>
      <c r="F387" s="113"/>
      <c r="G387" s="113"/>
      <c r="H387" s="109">
        <v>5.63</v>
      </c>
      <c r="I387" s="114"/>
      <c r="J387" s="109">
        <v>6.43</v>
      </c>
      <c r="K387" s="114"/>
      <c r="L387" s="110">
        <v>7.5</v>
      </c>
      <c r="M387" s="114"/>
      <c r="N387" s="110">
        <v>9</v>
      </c>
      <c r="O387" s="114"/>
      <c r="P387" s="110">
        <v>11.25</v>
      </c>
      <c r="Q387" s="114"/>
      <c r="R387" s="110">
        <v>15</v>
      </c>
      <c r="S387" s="113"/>
      <c r="T387" s="110">
        <v>22.5</v>
      </c>
      <c r="U387" s="113"/>
      <c r="V387" s="111">
        <v>45</v>
      </c>
      <c r="W387" s="109">
        <f t="shared" si="5"/>
        <v>0</v>
      </c>
    </row>
    <row r="388" spans="1:23" ht="23.25" customHeight="1" x14ac:dyDescent="0.2">
      <c r="A388" s="112">
        <v>371</v>
      </c>
      <c r="B388" s="189"/>
      <c r="C388" s="189"/>
      <c r="D388" s="189"/>
      <c r="E388" s="189"/>
      <c r="F388" s="113"/>
      <c r="G388" s="113"/>
      <c r="H388" s="109">
        <v>5.63</v>
      </c>
      <c r="I388" s="114"/>
      <c r="J388" s="109">
        <v>6.43</v>
      </c>
      <c r="K388" s="114"/>
      <c r="L388" s="110">
        <v>7.5</v>
      </c>
      <c r="M388" s="114"/>
      <c r="N388" s="110">
        <v>9</v>
      </c>
      <c r="O388" s="114"/>
      <c r="P388" s="110">
        <v>11.25</v>
      </c>
      <c r="Q388" s="114"/>
      <c r="R388" s="110">
        <v>15</v>
      </c>
      <c r="S388" s="113"/>
      <c r="T388" s="110">
        <v>22.5</v>
      </c>
      <c r="U388" s="113"/>
      <c r="V388" s="111">
        <v>45</v>
      </c>
      <c r="W388" s="109">
        <f t="shared" si="5"/>
        <v>0</v>
      </c>
    </row>
    <row r="389" spans="1:23" ht="23.25" customHeight="1" x14ac:dyDescent="0.2">
      <c r="A389" s="112">
        <v>372</v>
      </c>
      <c r="B389" s="189"/>
      <c r="C389" s="189"/>
      <c r="D389" s="189"/>
      <c r="E389" s="189"/>
      <c r="F389" s="113"/>
      <c r="G389" s="113"/>
      <c r="H389" s="109">
        <v>5.63</v>
      </c>
      <c r="I389" s="114"/>
      <c r="J389" s="109">
        <v>6.43</v>
      </c>
      <c r="K389" s="114"/>
      <c r="L389" s="110">
        <v>7.5</v>
      </c>
      <c r="M389" s="114"/>
      <c r="N389" s="110">
        <v>9</v>
      </c>
      <c r="O389" s="114"/>
      <c r="P389" s="110">
        <v>11.25</v>
      </c>
      <c r="Q389" s="114"/>
      <c r="R389" s="110">
        <v>15</v>
      </c>
      <c r="S389" s="113"/>
      <c r="T389" s="110">
        <v>22.5</v>
      </c>
      <c r="U389" s="113"/>
      <c r="V389" s="111">
        <v>45</v>
      </c>
      <c r="W389" s="109">
        <f t="shared" si="5"/>
        <v>0</v>
      </c>
    </row>
    <row r="390" spans="1:23" ht="23.25" customHeight="1" x14ac:dyDescent="0.2">
      <c r="A390" s="112">
        <v>373</v>
      </c>
      <c r="B390" s="189"/>
      <c r="C390" s="189"/>
      <c r="D390" s="189"/>
      <c r="E390" s="189"/>
      <c r="F390" s="113"/>
      <c r="G390" s="113"/>
      <c r="H390" s="109">
        <v>5.63</v>
      </c>
      <c r="I390" s="114"/>
      <c r="J390" s="109">
        <v>6.43</v>
      </c>
      <c r="K390" s="114"/>
      <c r="L390" s="110">
        <v>7.5</v>
      </c>
      <c r="M390" s="114"/>
      <c r="N390" s="110">
        <v>9</v>
      </c>
      <c r="O390" s="114"/>
      <c r="P390" s="110">
        <v>11.25</v>
      </c>
      <c r="Q390" s="114"/>
      <c r="R390" s="110">
        <v>15</v>
      </c>
      <c r="S390" s="113"/>
      <c r="T390" s="110">
        <v>22.5</v>
      </c>
      <c r="U390" s="113"/>
      <c r="V390" s="111">
        <v>45</v>
      </c>
      <c r="W390" s="109">
        <f t="shared" si="5"/>
        <v>0</v>
      </c>
    </row>
    <row r="391" spans="1:23" ht="23.25" customHeight="1" x14ac:dyDescent="0.2">
      <c r="A391" s="112">
        <v>374</v>
      </c>
      <c r="B391" s="189"/>
      <c r="C391" s="189"/>
      <c r="D391" s="189"/>
      <c r="E391" s="189"/>
      <c r="F391" s="113"/>
      <c r="G391" s="113"/>
      <c r="H391" s="109">
        <v>5.63</v>
      </c>
      <c r="I391" s="114"/>
      <c r="J391" s="109">
        <v>6.43</v>
      </c>
      <c r="K391" s="114"/>
      <c r="L391" s="110">
        <v>7.5</v>
      </c>
      <c r="M391" s="114"/>
      <c r="N391" s="110">
        <v>9</v>
      </c>
      <c r="O391" s="114"/>
      <c r="P391" s="110">
        <v>11.25</v>
      </c>
      <c r="Q391" s="114"/>
      <c r="R391" s="110">
        <v>15</v>
      </c>
      <c r="S391" s="113"/>
      <c r="T391" s="110">
        <v>22.5</v>
      </c>
      <c r="U391" s="113"/>
      <c r="V391" s="111">
        <v>45</v>
      </c>
      <c r="W391" s="109">
        <f t="shared" si="5"/>
        <v>0</v>
      </c>
    </row>
    <row r="392" spans="1:23" ht="23.25" customHeight="1" x14ac:dyDescent="0.2">
      <c r="A392" s="112">
        <v>375</v>
      </c>
      <c r="B392" s="189"/>
      <c r="C392" s="189"/>
      <c r="D392" s="189"/>
      <c r="E392" s="189"/>
      <c r="F392" s="113"/>
      <c r="G392" s="113"/>
      <c r="H392" s="109">
        <v>5.63</v>
      </c>
      <c r="I392" s="114"/>
      <c r="J392" s="109">
        <v>6.43</v>
      </c>
      <c r="K392" s="114"/>
      <c r="L392" s="110">
        <v>7.5</v>
      </c>
      <c r="M392" s="114"/>
      <c r="N392" s="110">
        <v>9</v>
      </c>
      <c r="O392" s="114"/>
      <c r="P392" s="110">
        <v>11.25</v>
      </c>
      <c r="Q392" s="114"/>
      <c r="R392" s="110">
        <v>15</v>
      </c>
      <c r="S392" s="113"/>
      <c r="T392" s="110">
        <v>22.5</v>
      </c>
      <c r="U392" s="113"/>
      <c r="V392" s="111">
        <v>45</v>
      </c>
      <c r="W392" s="109">
        <f t="shared" si="5"/>
        <v>0</v>
      </c>
    </row>
    <row r="393" spans="1:23" ht="23.25" customHeight="1" x14ac:dyDescent="0.2">
      <c r="A393" s="112">
        <v>376</v>
      </c>
      <c r="B393" s="189"/>
      <c r="C393" s="189"/>
      <c r="D393" s="189"/>
      <c r="E393" s="189"/>
      <c r="F393" s="113"/>
      <c r="G393" s="113"/>
      <c r="H393" s="109">
        <v>5.63</v>
      </c>
      <c r="I393" s="114"/>
      <c r="J393" s="109">
        <v>6.43</v>
      </c>
      <c r="K393" s="114"/>
      <c r="L393" s="110">
        <v>7.5</v>
      </c>
      <c r="M393" s="114"/>
      <c r="N393" s="110">
        <v>9</v>
      </c>
      <c r="O393" s="114"/>
      <c r="P393" s="110">
        <v>11.25</v>
      </c>
      <c r="Q393" s="114"/>
      <c r="R393" s="110">
        <v>15</v>
      </c>
      <c r="S393" s="113"/>
      <c r="T393" s="110">
        <v>22.5</v>
      </c>
      <c r="U393" s="113"/>
      <c r="V393" s="111">
        <v>45</v>
      </c>
      <c r="W393" s="109">
        <f t="shared" si="5"/>
        <v>0</v>
      </c>
    </row>
    <row r="394" spans="1:23" ht="23.25" customHeight="1" x14ac:dyDescent="0.2">
      <c r="A394" s="112">
        <v>377</v>
      </c>
      <c r="B394" s="189"/>
      <c r="C394" s="189"/>
      <c r="D394" s="189"/>
      <c r="E394" s="189"/>
      <c r="F394" s="113"/>
      <c r="G394" s="113"/>
      <c r="H394" s="109">
        <v>5.63</v>
      </c>
      <c r="I394" s="114"/>
      <c r="J394" s="109">
        <v>6.43</v>
      </c>
      <c r="K394" s="114"/>
      <c r="L394" s="110">
        <v>7.5</v>
      </c>
      <c r="M394" s="114"/>
      <c r="N394" s="110">
        <v>9</v>
      </c>
      <c r="O394" s="114"/>
      <c r="P394" s="110">
        <v>11.25</v>
      </c>
      <c r="Q394" s="114"/>
      <c r="R394" s="110">
        <v>15</v>
      </c>
      <c r="S394" s="113"/>
      <c r="T394" s="110">
        <v>22.5</v>
      </c>
      <c r="U394" s="113"/>
      <c r="V394" s="111">
        <v>45</v>
      </c>
      <c r="W394" s="109">
        <f t="shared" si="5"/>
        <v>0</v>
      </c>
    </row>
    <row r="395" spans="1:23" ht="23.25" customHeight="1" x14ac:dyDescent="0.2">
      <c r="A395" s="112">
        <v>378</v>
      </c>
      <c r="B395" s="189"/>
      <c r="C395" s="189"/>
      <c r="D395" s="189"/>
      <c r="E395" s="189"/>
      <c r="F395" s="113"/>
      <c r="G395" s="113"/>
      <c r="H395" s="109">
        <v>5.63</v>
      </c>
      <c r="I395" s="114"/>
      <c r="J395" s="109">
        <v>6.43</v>
      </c>
      <c r="K395" s="114"/>
      <c r="L395" s="110">
        <v>7.5</v>
      </c>
      <c r="M395" s="114"/>
      <c r="N395" s="110">
        <v>9</v>
      </c>
      <c r="O395" s="114"/>
      <c r="P395" s="110">
        <v>11.25</v>
      </c>
      <c r="Q395" s="114"/>
      <c r="R395" s="110">
        <v>15</v>
      </c>
      <c r="S395" s="113"/>
      <c r="T395" s="110">
        <v>22.5</v>
      </c>
      <c r="U395" s="113"/>
      <c r="V395" s="111">
        <v>45</v>
      </c>
      <c r="W395" s="109">
        <f t="shared" si="5"/>
        <v>0</v>
      </c>
    </row>
    <row r="396" spans="1:23" ht="23.25" customHeight="1" x14ac:dyDescent="0.2">
      <c r="A396" s="112">
        <v>379</v>
      </c>
      <c r="B396" s="189"/>
      <c r="C396" s="189"/>
      <c r="D396" s="189"/>
      <c r="E396" s="189"/>
      <c r="F396" s="113"/>
      <c r="G396" s="113"/>
      <c r="H396" s="109">
        <v>5.63</v>
      </c>
      <c r="I396" s="114"/>
      <c r="J396" s="109">
        <v>6.43</v>
      </c>
      <c r="K396" s="114"/>
      <c r="L396" s="110">
        <v>7.5</v>
      </c>
      <c r="M396" s="114"/>
      <c r="N396" s="110">
        <v>9</v>
      </c>
      <c r="O396" s="114"/>
      <c r="P396" s="110">
        <v>11.25</v>
      </c>
      <c r="Q396" s="114"/>
      <c r="R396" s="110">
        <v>15</v>
      </c>
      <c r="S396" s="113"/>
      <c r="T396" s="110">
        <v>22.5</v>
      </c>
      <c r="U396" s="113"/>
      <c r="V396" s="111">
        <v>45</v>
      </c>
      <c r="W396" s="109">
        <f t="shared" si="5"/>
        <v>0</v>
      </c>
    </row>
    <row r="397" spans="1:23" ht="23.25" customHeight="1" x14ac:dyDescent="0.2">
      <c r="A397" s="112">
        <v>380</v>
      </c>
      <c r="B397" s="189"/>
      <c r="C397" s="189"/>
      <c r="D397" s="189"/>
      <c r="E397" s="189"/>
      <c r="F397" s="113"/>
      <c r="G397" s="113"/>
      <c r="H397" s="109">
        <v>5.63</v>
      </c>
      <c r="I397" s="114"/>
      <c r="J397" s="109">
        <v>6.43</v>
      </c>
      <c r="K397" s="114"/>
      <c r="L397" s="110">
        <v>7.5</v>
      </c>
      <c r="M397" s="114"/>
      <c r="N397" s="110">
        <v>9</v>
      </c>
      <c r="O397" s="114"/>
      <c r="P397" s="110">
        <v>11.25</v>
      </c>
      <c r="Q397" s="114"/>
      <c r="R397" s="110">
        <v>15</v>
      </c>
      <c r="S397" s="113"/>
      <c r="T397" s="110">
        <v>22.5</v>
      </c>
      <c r="U397" s="113"/>
      <c r="V397" s="111">
        <v>45</v>
      </c>
      <c r="W397" s="109">
        <f t="shared" si="5"/>
        <v>0</v>
      </c>
    </row>
    <row r="398" spans="1:23" ht="23.25" customHeight="1" x14ac:dyDescent="0.2">
      <c r="A398" s="112">
        <v>381</v>
      </c>
      <c r="B398" s="189"/>
      <c r="C398" s="189"/>
      <c r="D398" s="189"/>
      <c r="E398" s="189"/>
      <c r="F398" s="113"/>
      <c r="G398" s="113"/>
      <c r="H398" s="109">
        <v>5.63</v>
      </c>
      <c r="I398" s="114"/>
      <c r="J398" s="109">
        <v>6.43</v>
      </c>
      <c r="K398" s="114"/>
      <c r="L398" s="110">
        <v>7.5</v>
      </c>
      <c r="M398" s="114"/>
      <c r="N398" s="110">
        <v>9</v>
      </c>
      <c r="O398" s="114"/>
      <c r="P398" s="110">
        <v>11.25</v>
      </c>
      <c r="Q398" s="114"/>
      <c r="R398" s="110">
        <v>15</v>
      </c>
      <c r="S398" s="113"/>
      <c r="T398" s="110">
        <v>22.5</v>
      </c>
      <c r="U398" s="113"/>
      <c r="V398" s="111">
        <v>45</v>
      </c>
      <c r="W398" s="109">
        <f t="shared" si="5"/>
        <v>0</v>
      </c>
    </row>
    <row r="399" spans="1:23" ht="23.25" customHeight="1" x14ac:dyDescent="0.2">
      <c r="A399" s="112">
        <v>382</v>
      </c>
      <c r="B399" s="189"/>
      <c r="C399" s="189"/>
      <c r="D399" s="189"/>
      <c r="E399" s="189"/>
      <c r="F399" s="113"/>
      <c r="G399" s="113"/>
      <c r="H399" s="109">
        <v>5.63</v>
      </c>
      <c r="I399" s="114"/>
      <c r="J399" s="109">
        <v>6.43</v>
      </c>
      <c r="K399" s="114"/>
      <c r="L399" s="110">
        <v>7.5</v>
      </c>
      <c r="M399" s="114"/>
      <c r="N399" s="110">
        <v>9</v>
      </c>
      <c r="O399" s="114"/>
      <c r="P399" s="110">
        <v>11.25</v>
      </c>
      <c r="Q399" s="114"/>
      <c r="R399" s="110">
        <v>15</v>
      </c>
      <c r="S399" s="113"/>
      <c r="T399" s="110">
        <v>22.5</v>
      </c>
      <c r="U399" s="113"/>
      <c r="V399" s="111">
        <v>45</v>
      </c>
      <c r="W399" s="109">
        <f t="shared" si="5"/>
        <v>0</v>
      </c>
    </row>
    <row r="400" spans="1:23" ht="23.25" customHeight="1" x14ac:dyDescent="0.2">
      <c r="A400" s="112">
        <v>383</v>
      </c>
      <c r="B400" s="189"/>
      <c r="C400" s="189"/>
      <c r="D400" s="189"/>
      <c r="E400" s="189"/>
      <c r="F400" s="113"/>
      <c r="G400" s="113"/>
      <c r="H400" s="109">
        <v>5.63</v>
      </c>
      <c r="I400" s="114"/>
      <c r="J400" s="109">
        <v>6.43</v>
      </c>
      <c r="K400" s="114"/>
      <c r="L400" s="110">
        <v>7.5</v>
      </c>
      <c r="M400" s="114"/>
      <c r="N400" s="110">
        <v>9</v>
      </c>
      <c r="O400" s="114"/>
      <c r="P400" s="110">
        <v>11.25</v>
      </c>
      <c r="Q400" s="114"/>
      <c r="R400" s="110">
        <v>15</v>
      </c>
      <c r="S400" s="113"/>
      <c r="T400" s="110">
        <v>22.5</v>
      </c>
      <c r="U400" s="113"/>
      <c r="V400" s="111">
        <v>45</v>
      </c>
      <c r="W400" s="109">
        <f t="shared" si="5"/>
        <v>0</v>
      </c>
    </row>
    <row r="401" spans="1:23" ht="23.25" customHeight="1" x14ac:dyDescent="0.2">
      <c r="A401" s="112">
        <v>384</v>
      </c>
      <c r="B401" s="189"/>
      <c r="C401" s="189"/>
      <c r="D401" s="189"/>
      <c r="E401" s="189"/>
      <c r="F401" s="113"/>
      <c r="G401" s="113"/>
      <c r="H401" s="109">
        <v>5.63</v>
      </c>
      <c r="I401" s="114"/>
      <c r="J401" s="109">
        <v>6.43</v>
      </c>
      <c r="K401" s="114"/>
      <c r="L401" s="110">
        <v>7.5</v>
      </c>
      <c r="M401" s="114"/>
      <c r="N401" s="110">
        <v>9</v>
      </c>
      <c r="O401" s="114"/>
      <c r="P401" s="110">
        <v>11.25</v>
      </c>
      <c r="Q401" s="114"/>
      <c r="R401" s="110">
        <v>15</v>
      </c>
      <c r="S401" s="113"/>
      <c r="T401" s="110">
        <v>22.5</v>
      </c>
      <c r="U401" s="113"/>
      <c r="V401" s="111">
        <v>45</v>
      </c>
      <c r="W401" s="109">
        <f t="shared" si="5"/>
        <v>0</v>
      </c>
    </row>
    <row r="402" spans="1:23" ht="23.25" customHeight="1" x14ac:dyDescent="0.2">
      <c r="A402" s="112">
        <v>385</v>
      </c>
      <c r="B402" s="189"/>
      <c r="C402" s="189"/>
      <c r="D402" s="189"/>
      <c r="E402" s="189"/>
      <c r="F402" s="113"/>
      <c r="G402" s="113"/>
      <c r="H402" s="109">
        <v>5.63</v>
      </c>
      <c r="I402" s="114"/>
      <c r="J402" s="109">
        <v>6.43</v>
      </c>
      <c r="K402" s="114"/>
      <c r="L402" s="110">
        <v>7.5</v>
      </c>
      <c r="M402" s="114"/>
      <c r="N402" s="110">
        <v>9</v>
      </c>
      <c r="O402" s="114"/>
      <c r="P402" s="110">
        <v>11.25</v>
      </c>
      <c r="Q402" s="114"/>
      <c r="R402" s="110">
        <v>15</v>
      </c>
      <c r="S402" s="113"/>
      <c r="T402" s="110">
        <v>22.5</v>
      </c>
      <c r="U402" s="113"/>
      <c r="V402" s="111">
        <v>45</v>
      </c>
      <c r="W402" s="109">
        <f t="shared" ref="W402:W465" si="6">ROUND((G402*H402+I402*J402+K402*L402+M402*N402+O402*P402+Q402*R402+S402*T402+U402*V402)/60,2)</f>
        <v>0</v>
      </c>
    </row>
    <row r="403" spans="1:23" ht="23.25" customHeight="1" x14ac:dyDescent="0.2">
      <c r="A403" s="112">
        <v>386</v>
      </c>
      <c r="B403" s="189"/>
      <c r="C403" s="189"/>
      <c r="D403" s="189"/>
      <c r="E403" s="189"/>
      <c r="F403" s="113"/>
      <c r="G403" s="113"/>
      <c r="H403" s="109">
        <v>5.63</v>
      </c>
      <c r="I403" s="114"/>
      <c r="J403" s="109">
        <v>6.43</v>
      </c>
      <c r="K403" s="114"/>
      <c r="L403" s="110">
        <v>7.5</v>
      </c>
      <c r="M403" s="114"/>
      <c r="N403" s="110">
        <v>9</v>
      </c>
      <c r="O403" s="114"/>
      <c r="P403" s="110">
        <v>11.25</v>
      </c>
      <c r="Q403" s="114"/>
      <c r="R403" s="110">
        <v>15</v>
      </c>
      <c r="S403" s="113"/>
      <c r="T403" s="110">
        <v>22.5</v>
      </c>
      <c r="U403" s="113"/>
      <c r="V403" s="111">
        <v>45</v>
      </c>
      <c r="W403" s="109">
        <f t="shared" si="6"/>
        <v>0</v>
      </c>
    </row>
    <row r="404" spans="1:23" ht="23.25" customHeight="1" x14ac:dyDescent="0.2">
      <c r="A404" s="112">
        <v>387</v>
      </c>
      <c r="B404" s="189"/>
      <c r="C404" s="189"/>
      <c r="D404" s="189"/>
      <c r="E404" s="189"/>
      <c r="F404" s="113"/>
      <c r="G404" s="113"/>
      <c r="H404" s="109">
        <v>5.63</v>
      </c>
      <c r="I404" s="114"/>
      <c r="J404" s="109">
        <v>6.43</v>
      </c>
      <c r="K404" s="114"/>
      <c r="L404" s="110">
        <v>7.5</v>
      </c>
      <c r="M404" s="114"/>
      <c r="N404" s="110">
        <v>9</v>
      </c>
      <c r="O404" s="114"/>
      <c r="P404" s="110">
        <v>11.25</v>
      </c>
      <c r="Q404" s="114"/>
      <c r="R404" s="110">
        <v>15</v>
      </c>
      <c r="S404" s="113"/>
      <c r="T404" s="110">
        <v>22.5</v>
      </c>
      <c r="U404" s="113"/>
      <c r="V404" s="111">
        <v>45</v>
      </c>
      <c r="W404" s="109">
        <f t="shared" si="6"/>
        <v>0</v>
      </c>
    </row>
    <row r="405" spans="1:23" ht="23.25" customHeight="1" x14ac:dyDescent="0.2">
      <c r="A405" s="112">
        <v>388</v>
      </c>
      <c r="B405" s="189"/>
      <c r="C405" s="189"/>
      <c r="D405" s="189"/>
      <c r="E405" s="189"/>
      <c r="F405" s="113"/>
      <c r="G405" s="113"/>
      <c r="H405" s="109">
        <v>5.63</v>
      </c>
      <c r="I405" s="114"/>
      <c r="J405" s="109">
        <v>6.43</v>
      </c>
      <c r="K405" s="114"/>
      <c r="L405" s="110">
        <v>7.5</v>
      </c>
      <c r="M405" s="114"/>
      <c r="N405" s="110">
        <v>9</v>
      </c>
      <c r="O405" s="114"/>
      <c r="P405" s="110">
        <v>11.25</v>
      </c>
      <c r="Q405" s="114"/>
      <c r="R405" s="110">
        <v>15</v>
      </c>
      <c r="S405" s="113"/>
      <c r="T405" s="110">
        <v>22.5</v>
      </c>
      <c r="U405" s="113"/>
      <c r="V405" s="111">
        <v>45</v>
      </c>
      <c r="W405" s="109">
        <f t="shared" si="6"/>
        <v>0</v>
      </c>
    </row>
    <row r="406" spans="1:23" ht="23.25" customHeight="1" x14ac:dyDescent="0.2">
      <c r="A406" s="112">
        <v>389</v>
      </c>
      <c r="B406" s="189"/>
      <c r="C406" s="189"/>
      <c r="D406" s="189"/>
      <c r="E406" s="189"/>
      <c r="F406" s="113"/>
      <c r="G406" s="113"/>
      <c r="H406" s="109">
        <v>5.63</v>
      </c>
      <c r="I406" s="114"/>
      <c r="J406" s="109">
        <v>6.43</v>
      </c>
      <c r="K406" s="114"/>
      <c r="L406" s="110">
        <v>7.5</v>
      </c>
      <c r="M406" s="114"/>
      <c r="N406" s="110">
        <v>9</v>
      </c>
      <c r="O406" s="114"/>
      <c r="P406" s="110">
        <v>11.25</v>
      </c>
      <c r="Q406" s="114"/>
      <c r="R406" s="110">
        <v>15</v>
      </c>
      <c r="S406" s="113"/>
      <c r="T406" s="110">
        <v>22.5</v>
      </c>
      <c r="U406" s="113"/>
      <c r="V406" s="111">
        <v>45</v>
      </c>
      <c r="W406" s="109">
        <f t="shared" si="6"/>
        <v>0</v>
      </c>
    </row>
    <row r="407" spans="1:23" ht="23.25" customHeight="1" x14ac:dyDescent="0.2">
      <c r="A407" s="112">
        <v>390</v>
      </c>
      <c r="B407" s="189"/>
      <c r="C407" s="189"/>
      <c r="D407" s="189"/>
      <c r="E407" s="189"/>
      <c r="F407" s="113"/>
      <c r="G407" s="113"/>
      <c r="H407" s="109">
        <v>5.63</v>
      </c>
      <c r="I407" s="114"/>
      <c r="J407" s="109">
        <v>6.43</v>
      </c>
      <c r="K407" s="114"/>
      <c r="L407" s="110">
        <v>7.5</v>
      </c>
      <c r="M407" s="114"/>
      <c r="N407" s="110">
        <v>9</v>
      </c>
      <c r="O407" s="114"/>
      <c r="P407" s="110">
        <v>11.25</v>
      </c>
      <c r="Q407" s="114"/>
      <c r="R407" s="110">
        <v>15</v>
      </c>
      <c r="S407" s="113"/>
      <c r="T407" s="110">
        <v>22.5</v>
      </c>
      <c r="U407" s="113"/>
      <c r="V407" s="111">
        <v>45</v>
      </c>
      <c r="W407" s="109">
        <f t="shared" si="6"/>
        <v>0</v>
      </c>
    </row>
    <row r="408" spans="1:23" ht="23.25" customHeight="1" x14ac:dyDescent="0.2">
      <c r="A408" s="112">
        <v>391</v>
      </c>
      <c r="B408" s="189"/>
      <c r="C408" s="189"/>
      <c r="D408" s="189"/>
      <c r="E408" s="189"/>
      <c r="F408" s="113"/>
      <c r="G408" s="113"/>
      <c r="H408" s="109">
        <v>5.63</v>
      </c>
      <c r="I408" s="114"/>
      <c r="J408" s="109">
        <v>6.43</v>
      </c>
      <c r="K408" s="114"/>
      <c r="L408" s="110">
        <v>7.5</v>
      </c>
      <c r="M408" s="114"/>
      <c r="N408" s="110">
        <v>9</v>
      </c>
      <c r="O408" s="114"/>
      <c r="P408" s="110">
        <v>11.25</v>
      </c>
      <c r="Q408" s="114"/>
      <c r="R408" s="110">
        <v>15</v>
      </c>
      <c r="S408" s="113"/>
      <c r="T408" s="110">
        <v>22.5</v>
      </c>
      <c r="U408" s="113"/>
      <c r="V408" s="111">
        <v>45</v>
      </c>
      <c r="W408" s="109">
        <f t="shared" si="6"/>
        <v>0</v>
      </c>
    </row>
    <row r="409" spans="1:23" ht="23.25" customHeight="1" x14ac:dyDescent="0.2">
      <c r="A409" s="112">
        <v>392</v>
      </c>
      <c r="B409" s="189"/>
      <c r="C409" s="189"/>
      <c r="D409" s="189"/>
      <c r="E409" s="189"/>
      <c r="F409" s="113"/>
      <c r="G409" s="113"/>
      <c r="H409" s="109">
        <v>5.63</v>
      </c>
      <c r="I409" s="114"/>
      <c r="J409" s="109">
        <v>6.43</v>
      </c>
      <c r="K409" s="114"/>
      <c r="L409" s="110">
        <v>7.5</v>
      </c>
      <c r="M409" s="114"/>
      <c r="N409" s="110">
        <v>9</v>
      </c>
      <c r="O409" s="114"/>
      <c r="P409" s="110">
        <v>11.25</v>
      </c>
      <c r="Q409" s="114"/>
      <c r="R409" s="110">
        <v>15</v>
      </c>
      <c r="S409" s="113"/>
      <c r="T409" s="110">
        <v>22.5</v>
      </c>
      <c r="U409" s="113"/>
      <c r="V409" s="111">
        <v>45</v>
      </c>
      <c r="W409" s="109">
        <f t="shared" si="6"/>
        <v>0</v>
      </c>
    </row>
    <row r="410" spans="1:23" ht="23.25" customHeight="1" x14ac:dyDescent="0.2">
      <c r="A410" s="112">
        <v>393</v>
      </c>
      <c r="B410" s="189"/>
      <c r="C410" s="189"/>
      <c r="D410" s="189"/>
      <c r="E410" s="189"/>
      <c r="F410" s="113"/>
      <c r="G410" s="113"/>
      <c r="H410" s="109">
        <v>5.63</v>
      </c>
      <c r="I410" s="114"/>
      <c r="J410" s="109">
        <v>6.43</v>
      </c>
      <c r="K410" s="114"/>
      <c r="L410" s="110">
        <v>7.5</v>
      </c>
      <c r="M410" s="114"/>
      <c r="N410" s="110">
        <v>9</v>
      </c>
      <c r="O410" s="114"/>
      <c r="P410" s="110">
        <v>11.25</v>
      </c>
      <c r="Q410" s="114"/>
      <c r="R410" s="110">
        <v>15</v>
      </c>
      <c r="S410" s="113"/>
      <c r="T410" s="110">
        <v>22.5</v>
      </c>
      <c r="U410" s="113"/>
      <c r="V410" s="111">
        <v>45</v>
      </c>
      <c r="W410" s="109">
        <f t="shared" si="6"/>
        <v>0</v>
      </c>
    </row>
    <row r="411" spans="1:23" ht="23.25" customHeight="1" x14ac:dyDescent="0.2">
      <c r="A411" s="112">
        <v>394</v>
      </c>
      <c r="B411" s="189"/>
      <c r="C411" s="189"/>
      <c r="D411" s="189"/>
      <c r="E411" s="189"/>
      <c r="F411" s="113"/>
      <c r="G411" s="113"/>
      <c r="H411" s="109">
        <v>5.63</v>
      </c>
      <c r="I411" s="114"/>
      <c r="J411" s="109">
        <v>6.43</v>
      </c>
      <c r="K411" s="114"/>
      <c r="L411" s="110">
        <v>7.5</v>
      </c>
      <c r="M411" s="114"/>
      <c r="N411" s="110">
        <v>9</v>
      </c>
      <c r="O411" s="114"/>
      <c r="P411" s="110">
        <v>11.25</v>
      </c>
      <c r="Q411" s="114"/>
      <c r="R411" s="110">
        <v>15</v>
      </c>
      <c r="S411" s="113"/>
      <c r="T411" s="110">
        <v>22.5</v>
      </c>
      <c r="U411" s="113"/>
      <c r="V411" s="111">
        <v>45</v>
      </c>
      <c r="W411" s="109">
        <f t="shared" si="6"/>
        <v>0</v>
      </c>
    </row>
    <row r="412" spans="1:23" ht="23.25" customHeight="1" x14ac:dyDescent="0.2">
      <c r="A412" s="112">
        <v>395</v>
      </c>
      <c r="B412" s="189"/>
      <c r="C412" s="189"/>
      <c r="D412" s="189"/>
      <c r="E412" s="189"/>
      <c r="F412" s="113"/>
      <c r="G412" s="113"/>
      <c r="H412" s="109">
        <v>5.63</v>
      </c>
      <c r="I412" s="114"/>
      <c r="J412" s="109">
        <v>6.43</v>
      </c>
      <c r="K412" s="114"/>
      <c r="L412" s="110">
        <v>7.5</v>
      </c>
      <c r="M412" s="114"/>
      <c r="N412" s="110">
        <v>9</v>
      </c>
      <c r="O412" s="114"/>
      <c r="P412" s="110">
        <v>11.25</v>
      </c>
      <c r="Q412" s="114"/>
      <c r="R412" s="110">
        <v>15</v>
      </c>
      <c r="S412" s="113"/>
      <c r="T412" s="110">
        <v>22.5</v>
      </c>
      <c r="U412" s="113"/>
      <c r="V412" s="111">
        <v>45</v>
      </c>
      <c r="W412" s="109">
        <f t="shared" si="6"/>
        <v>0</v>
      </c>
    </row>
    <row r="413" spans="1:23" ht="23.25" customHeight="1" x14ac:dyDescent="0.2">
      <c r="A413" s="112">
        <v>396</v>
      </c>
      <c r="B413" s="189"/>
      <c r="C413" s="189"/>
      <c r="D413" s="189"/>
      <c r="E413" s="189"/>
      <c r="F413" s="113"/>
      <c r="G413" s="113"/>
      <c r="H413" s="109">
        <v>5.63</v>
      </c>
      <c r="I413" s="114"/>
      <c r="J413" s="109">
        <v>6.43</v>
      </c>
      <c r="K413" s="114"/>
      <c r="L413" s="110">
        <v>7.5</v>
      </c>
      <c r="M413" s="114"/>
      <c r="N413" s="110">
        <v>9</v>
      </c>
      <c r="O413" s="114"/>
      <c r="P413" s="110">
        <v>11.25</v>
      </c>
      <c r="Q413" s="114"/>
      <c r="R413" s="110">
        <v>15</v>
      </c>
      <c r="S413" s="113"/>
      <c r="T413" s="110">
        <v>22.5</v>
      </c>
      <c r="U413" s="113"/>
      <c r="V413" s="111">
        <v>45</v>
      </c>
      <c r="W413" s="109">
        <f t="shared" si="6"/>
        <v>0</v>
      </c>
    </row>
    <row r="414" spans="1:23" ht="23.25" customHeight="1" x14ac:dyDescent="0.2">
      <c r="A414" s="112">
        <v>397</v>
      </c>
      <c r="B414" s="189"/>
      <c r="C414" s="189"/>
      <c r="D414" s="189"/>
      <c r="E414" s="189"/>
      <c r="F414" s="113"/>
      <c r="G414" s="113"/>
      <c r="H414" s="109">
        <v>5.63</v>
      </c>
      <c r="I414" s="114"/>
      <c r="J414" s="109">
        <v>6.43</v>
      </c>
      <c r="K414" s="114"/>
      <c r="L414" s="110">
        <v>7.5</v>
      </c>
      <c r="M414" s="114"/>
      <c r="N414" s="110">
        <v>9</v>
      </c>
      <c r="O414" s="114"/>
      <c r="P414" s="110">
        <v>11.25</v>
      </c>
      <c r="Q414" s="114"/>
      <c r="R414" s="110">
        <v>15</v>
      </c>
      <c r="S414" s="113"/>
      <c r="T414" s="110">
        <v>22.5</v>
      </c>
      <c r="U414" s="113"/>
      <c r="V414" s="111">
        <v>45</v>
      </c>
      <c r="W414" s="109">
        <f t="shared" si="6"/>
        <v>0</v>
      </c>
    </row>
    <row r="415" spans="1:23" ht="23.25" customHeight="1" x14ac:dyDescent="0.2">
      <c r="A415" s="112">
        <v>398</v>
      </c>
      <c r="B415" s="189"/>
      <c r="C415" s="189"/>
      <c r="D415" s="189"/>
      <c r="E415" s="189"/>
      <c r="F415" s="113"/>
      <c r="G415" s="113"/>
      <c r="H415" s="109">
        <v>5.63</v>
      </c>
      <c r="I415" s="114"/>
      <c r="J415" s="109">
        <v>6.43</v>
      </c>
      <c r="K415" s="114"/>
      <c r="L415" s="110">
        <v>7.5</v>
      </c>
      <c r="M415" s="114"/>
      <c r="N415" s="110">
        <v>9</v>
      </c>
      <c r="O415" s="114"/>
      <c r="P415" s="110">
        <v>11.25</v>
      </c>
      <c r="Q415" s="114"/>
      <c r="R415" s="110">
        <v>15</v>
      </c>
      <c r="S415" s="113"/>
      <c r="T415" s="110">
        <v>22.5</v>
      </c>
      <c r="U415" s="113"/>
      <c r="V415" s="111">
        <v>45</v>
      </c>
      <c r="W415" s="109">
        <f t="shared" si="6"/>
        <v>0</v>
      </c>
    </row>
    <row r="416" spans="1:23" ht="23.25" customHeight="1" x14ac:dyDescent="0.2">
      <c r="A416" s="112">
        <v>399</v>
      </c>
      <c r="B416" s="189"/>
      <c r="C416" s="189"/>
      <c r="D416" s="189"/>
      <c r="E416" s="189"/>
      <c r="F416" s="113"/>
      <c r="G416" s="113"/>
      <c r="H416" s="109">
        <v>5.63</v>
      </c>
      <c r="I416" s="114"/>
      <c r="J416" s="109">
        <v>6.43</v>
      </c>
      <c r="K416" s="114"/>
      <c r="L416" s="110">
        <v>7.5</v>
      </c>
      <c r="M416" s="114"/>
      <c r="N416" s="110">
        <v>9</v>
      </c>
      <c r="O416" s="114"/>
      <c r="P416" s="110">
        <v>11.25</v>
      </c>
      <c r="Q416" s="114"/>
      <c r="R416" s="110">
        <v>15</v>
      </c>
      <c r="S416" s="113"/>
      <c r="T416" s="110">
        <v>22.5</v>
      </c>
      <c r="U416" s="113"/>
      <c r="V416" s="111">
        <v>45</v>
      </c>
      <c r="W416" s="109">
        <f t="shared" si="6"/>
        <v>0</v>
      </c>
    </row>
    <row r="417" spans="1:23" ht="23.25" customHeight="1" x14ac:dyDescent="0.2">
      <c r="A417" s="112">
        <v>400</v>
      </c>
      <c r="B417" s="189"/>
      <c r="C417" s="189"/>
      <c r="D417" s="189"/>
      <c r="E417" s="189"/>
      <c r="F417" s="113"/>
      <c r="G417" s="113"/>
      <c r="H417" s="109">
        <v>5.63</v>
      </c>
      <c r="I417" s="114"/>
      <c r="J417" s="109">
        <v>6.43</v>
      </c>
      <c r="K417" s="114"/>
      <c r="L417" s="110">
        <v>7.5</v>
      </c>
      <c r="M417" s="114"/>
      <c r="N417" s="110">
        <v>9</v>
      </c>
      <c r="O417" s="114"/>
      <c r="P417" s="110">
        <v>11.25</v>
      </c>
      <c r="Q417" s="114"/>
      <c r="R417" s="110">
        <v>15</v>
      </c>
      <c r="S417" s="113"/>
      <c r="T417" s="110">
        <v>22.5</v>
      </c>
      <c r="U417" s="113"/>
      <c r="V417" s="111">
        <v>45</v>
      </c>
      <c r="W417" s="109">
        <f t="shared" si="6"/>
        <v>0</v>
      </c>
    </row>
    <row r="418" spans="1:23" ht="23.25" customHeight="1" x14ac:dyDescent="0.2">
      <c r="A418" s="112">
        <v>401</v>
      </c>
      <c r="B418" s="189"/>
      <c r="C418" s="189"/>
      <c r="D418" s="189"/>
      <c r="E418" s="189"/>
      <c r="F418" s="113"/>
      <c r="G418" s="113"/>
      <c r="H418" s="109">
        <v>5.63</v>
      </c>
      <c r="I418" s="114"/>
      <c r="J418" s="109">
        <v>6.43</v>
      </c>
      <c r="K418" s="114"/>
      <c r="L418" s="110">
        <v>7.5</v>
      </c>
      <c r="M418" s="114"/>
      <c r="N418" s="110">
        <v>9</v>
      </c>
      <c r="O418" s="114"/>
      <c r="P418" s="110">
        <v>11.25</v>
      </c>
      <c r="Q418" s="114"/>
      <c r="R418" s="110">
        <v>15</v>
      </c>
      <c r="S418" s="113"/>
      <c r="T418" s="110">
        <v>22.5</v>
      </c>
      <c r="U418" s="113"/>
      <c r="V418" s="111">
        <v>45</v>
      </c>
      <c r="W418" s="109">
        <f t="shared" si="6"/>
        <v>0</v>
      </c>
    </row>
    <row r="419" spans="1:23" ht="23.25" customHeight="1" x14ac:dyDescent="0.2">
      <c r="A419" s="112">
        <v>402</v>
      </c>
      <c r="B419" s="189"/>
      <c r="C419" s="189"/>
      <c r="D419" s="189"/>
      <c r="E419" s="189"/>
      <c r="F419" s="113"/>
      <c r="G419" s="113"/>
      <c r="H419" s="109">
        <v>5.63</v>
      </c>
      <c r="I419" s="114"/>
      <c r="J419" s="109">
        <v>6.43</v>
      </c>
      <c r="K419" s="114"/>
      <c r="L419" s="110">
        <v>7.5</v>
      </c>
      <c r="M419" s="114"/>
      <c r="N419" s="110">
        <v>9</v>
      </c>
      <c r="O419" s="114"/>
      <c r="P419" s="110">
        <v>11.25</v>
      </c>
      <c r="Q419" s="114"/>
      <c r="R419" s="110">
        <v>15</v>
      </c>
      <c r="S419" s="113"/>
      <c r="T419" s="110">
        <v>22.5</v>
      </c>
      <c r="U419" s="113"/>
      <c r="V419" s="111">
        <v>45</v>
      </c>
      <c r="W419" s="109">
        <f t="shared" si="6"/>
        <v>0</v>
      </c>
    </row>
    <row r="420" spans="1:23" ht="23.25" customHeight="1" x14ac:dyDescent="0.2">
      <c r="A420" s="112">
        <v>403</v>
      </c>
      <c r="B420" s="189"/>
      <c r="C420" s="189"/>
      <c r="D420" s="189"/>
      <c r="E420" s="189"/>
      <c r="F420" s="113"/>
      <c r="G420" s="113"/>
      <c r="H420" s="109">
        <v>5.63</v>
      </c>
      <c r="I420" s="114"/>
      <c r="J420" s="109">
        <v>6.43</v>
      </c>
      <c r="K420" s="114"/>
      <c r="L420" s="110">
        <v>7.5</v>
      </c>
      <c r="M420" s="114"/>
      <c r="N420" s="110">
        <v>9</v>
      </c>
      <c r="O420" s="114"/>
      <c r="P420" s="110">
        <v>11.25</v>
      </c>
      <c r="Q420" s="114"/>
      <c r="R420" s="110">
        <v>15</v>
      </c>
      <c r="S420" s="113"/>
      <c r="T420" s="110">
        <v>22.5</v>
      </c>
      <c r="U420" s="113"/>
      <c r="V420" s="111">
        <v>45</v>
      </c>
      <c r="W420" s="109">
        <f t="shared" si="6"/>
        <v>0</v>
      </c>
    </row>
    <row r="421" spans="1:23" ht="23.25" customHeight="1" x14ac:dyDescent="0.2">
      <c r="A421" s="112">
        <v>404</v>
      </c>
      <c r="B421" s="189"/>
      <c r="C421" s="189"/>
      <c r="D421" s="189"/>
      <c r="E421" s="189"/>
      <c r="F421" s="113"/>
      <c r="G421" s="113"/>
      <c r="H421" s="109">
        <v>5.63</v>
      </c>
      <c r="I421" s="114"/>
      <c r="J421" s="109">
        <v>6.43</v>
      </c>
      <c r="K421" s="114"/>
      <c r="L421" s="110">
        <v>7.5</v>
      </c>
      <c r="M421" s="114"/>
      <c r="N421" s="110">
        <v>9</v>
      </c>
      <c r="O421" s="114"/>
      <c r="P421" s="110">
        <v>11.25</v>
      </c>
      <c r="Q421" s="114"/>
      <c r="R421" s="110">
        <v>15</v>
      </c>
      <c r="S421" s="113"/>
      <c r="T421" s="110">
        <v>22.5</v>
      </c>
      <c r="U421" s="113"/>
      <c r="V421" s="111">
        <v>45</v>
      </c>
      <c r="W421" s="109">
        <f t="shared" si="6"/>
        <v>0</v>
      </c>
    </row>
    <row r="422" spans="1:23" ht="23.25" customHeight="1" x14ac:dyDescent="0.2">
      <c r="A422" s="112">
        <v>405</v>
      </c>
      <c r="B422" s="189"/>
      <c r="C422" s="189"/>
      <c r="D422" s="189"/>
      <c r="E422" s="189"/>
      <c r="F422" s="113"/>
      <c r="G422" s="113"/>
      <c r="H422" s="109">
        <v>5.63</v>
      </c>
      <c r="I422" s="114"/>
      <c r="J422" s="109">
        <v>6.43</v>
      </c>
      <c r="K422" s="114"/>
      <c r="L422" s="110">
        <v>7.5</v>
      </c>
      <c r="M422" s="114"/>
      <c r="N422" s="110">
        <v>9</v>
      </c>
      <c r="O422" s="114"/>
      <c r="P422" s="110">
        <v>11.25</v>
      </c>
      <c r="Q422" s="114"/>
      <c r="R422" s="110">
        <v>15</v>
      </c>
      <c r="S422" s="113"/>
      <c r="T422" s="110">
        <v>22.5</v>
      </c>
      <c r="U422" s="113"/>
      <c r="V422" s="111">
        <v>45</v>
      </c>
      <c r="W422" s="109">
        <f t="shared" si="6"/>
        <v>0</v>
      </c>
    </row>
    <row r="423" spans="1:23" ht="23.25" customHeight="1" x14ac:dyDescent="0.2">
      <c r="A423" s="112">
        <v>406</v>
      </c>
      <c r="B423" s="189"/>
      <c r="C423" s="189"/>
      <c r="D423" s="189"/>
      <c r="E423" s="189"/>
      <c r="F423" s="113"/>
      <c r="G423" s="113"/>
      <c r="H423" s="109">
        <v>5.63</v>
      </c>
      <c r="I423" s="114"/>
      <c r="J423" s="109">
        <v>6.43</v>
      </c>
      <c r="K423" s="114"/>
      <c r="L423" s="110">
        <v>7.5</v>
      </c>
      <c r="M423" s="114"/>
      <c r="N423" s="110">
        <v>9</v>
      </c>
      <c r="O423" s="114"/>
      <c r="P423" s="110">
        <v>11.25</v>
      </c>
      <c r="Q423" s="114"/>
      <c r="R423" s="110">
        <v>15</v>
      </c>
      <c r="S423" s="113"/>
      <c r="T423" s="110">
        <v>22.5</v>
      </c>
      <c r="U423" s="113"/>
      <c r="V423" s="111">
        <v>45</v>
      </c>
      <c r="W423" s="109">
        <f t="shared" si="6"/>
        <v>0</v>
      </c>
    </row>
    <row r="424" spans="1:23" ht="23.25" customHeight="1" x14ac:dyDescent="0.2">
      <c r="A424" s="112">
        <v>407</v>
      </c>
      <c r="B424" s="189"/>
      <c r="C424" s="189"/>
      <c r="D424" s="189"/>
      <c r="E424" s="189"/>
      <c r="F424" s="113"/>
      <c r="G424" s="113"/>
      <c r="H424" s="109">
        <v>5.63</v>
      </c>
      <c r="I424" s="114"/>
      <c r="J424" s="109">
        <v>6.43</v>
      </c>
      <c r="K424" s="114"/>
      <c r="L424" s="110">
        <v>7.5</v>
      </c>
      <c r="M424" s="114"/>
      <c r="N424" s="110">
        <v>9</v>
      </c>
      <c r="O424" s="114"/>
      <c r="P424" s="110">
        <v>11.25</v>
      </c>
      <c r="Q424" s="114"/>
      <c r="R424" s="110">
        <v>15</v>
      </c>
      <c r="S424" s="113"/>
      <c r="T424" s="110">
        <v>22.5</v>
      </c>
      <c r="U424" s="113"/>
      <c r="V424" s="111">
        <v>45</v>
      </c>
      <c r="W424" s="109">
        <f t="shared" si="6"/>
        <v>0</v>
      </c>
    </row>
    <row r="425" spans="1:23" ht="23.25" customHeight="1" x14ac:dyDescent="0.2">
      <c r="A425" s="112">
        <v>408</v>
      </c>
      <c r="B425" s="189"/>
      <c r="C425" s="189"/>
      <c r="D425" s="189"/>
      <c r="E425" s="189"/>
      <c r="F425" s="113"/>
      <c r="G425" s="113"/>
      <c r="H425" s="109">
        <v>5.63</v>
      </c>
      <c r="I425" s="114"/>
      <c r="J425" s="109">
        <v>6.43</v>
      </c>
      <c r="K425" s="114"/>
      <c r="L425" s="110">
        <v>7.5</v>
      </c>
      <c r="M425" s="114"/>
      <c r="N425" s="110">
        <v>9</v>
      </c>
      <c r="O425" s="114"/>
      <c r="P425" s="110">
        <v>11.25</v>
      </c>
      <c r="Q425" s="114"/>
      <c r="R425" s="110">
        <v>15</v>
      </c>
      <c r="S425" s="113"/>
      <c r="T425" s="110">
        <v>22.5</v>
      </c>
      <c r="U425" s="113"/>
      <c r="V425" s="111">
        <v>45</v>
      </c>
      <c r="W425" s="109">
        <f t="shared" si="6"/>
        <v>0</v>
      </c>
    </row>
    <row r="426" spans="1:23" ht="23.25" customHeight="1" x14ac:dyDescent="0.2">
      <c r="A426" s="112">
        <v>409</v>
      </c>
      <c r="B426" s="189"/>
      <c r="C426" s="189"/>
      <c r="D426" s="189"/>
      <c r="E426" s="189"/>
      <c r="F426" s="113"/>
      <c r="G426" s="113"/>
      <c r="H426" s="109">
        <v>5.63</v>
      </c>
      <c r="I426" s="114"/>
      <c r="J426" s="109">
        <v>6.43</v>
      </c>
      <c r="K426" s="114"/>
      <c r="L426" s="110">
        <v>7.5</v>
      </c>
      <c r="M426" s="114"/>
      <c r="N426" s="110">
        <v>9</v>
      </c>
      <c r="O426" s="114"/>
      <c r="P426" s="110">
        <v>11.25</v>
      </c>
      <c r="Q426" s="114"/>
      <c r="R426" s="110">
        <v>15</v>
      </c>
      <c r="S426" s="113"/>
      <c r="T426" s="110">
        <v>22.5</v>
      </c>
      <c r="U426" s="113"/>
      <c r="V426" s="111">
        <v>45</v>
      </c>
      <c r="W426" s="109">
        <f t="shared" si="6"/>
        <v>0</v>
      </c>
    </row>
    <row r="427" spans="1:23" ht="23.25" customHeight="1" x14ac:dyDescent="0.2">
      <c r="A427" s="112">
        <v>410</v>
      </c>
      <c r="B427" s="189"/>
      <c r="C427" s="189"/>
      <c r="D427" s="189"/>
      <c r="E427" s="189"/>
      <c r="F427" s="113"/>
      <c r="G427" s="113"/>
      <c r="H427" s="109">
        <v>5.63</v>
      </c>
      <c r="I427" s="114"/>
      <c r="J427" s="109">
        <v>6.43</v>
      </c>
      <c r="K427" s="114"/>
      <c r="L427" s="110">
        <v>7.5</v>
      </c>
      <c r="M427" s="114"/>
      <c r="N427" s="110">
        <v>9</v>
      </c>
      <c r="O427" s="114"/>
      <c r="P427" s="110">
        <v>11.25</v>
      </c>
      <c r="Q427" s="114"/>
      <c r="R427" s="110">
        <v>15</v>
      </c>
      <c r="S427" s="113"/>
      <c r="T427" s="110">
        <v>22.5</v>
      </c>
      <c r="U427" s="113"/>
      <c r="V427" s="111">
        <v>45</v>
      </c>
      <c r="W427" s="109">
        <f t="shared" si="6"/>
        <v>0</v>
      </c>
    </row>
    <row r="428" spans="1:23" ht="23.25" customHeight="1" x14ac:dyDescent="0.2">
      <c r="A428" s="112">
        <v>411</v>
      </c>
      <c r="B428" s="189"/>
      <c r="C428" s="189"/>
      <c r="D428" s="189"/>
      <c r="E428" s="189"/>
      <c r="F428" s="113"/>
      <c r="G428" s="113"/>
      <c r="H428" s="109">
        <v>5.63</v>
      </c>
      <c r="I428" s="114"/>
      <c r="J428" s="109">
        <v>6.43</v>
      </c>
      <c r="K428" s="114"/>
      <c r="L428" s="110">
        <v>7.5</v>
      </c>
      <c r="M428" s="114"/>
      <c r="N428" s="110">
        <v>9</v>
      </c>
      <c r="O428" s="114"/>
      <c r="P428" s="110">
        <v>11.25</v>
      </c>
      <c r="Q428" s="114"/>
      <c r="R428" s="110">
        <v>15</v>
      </c>
      <c r="S428" s="113"/>
      <c r="T428" s="110">
        <v>22.5</v>
      </c>
      <c r="U428" s="113"/>
      <c r="V428" s="111">
        <v>45</v>
      </c>
      <c r="W428" s="109">
        <f t="shared" si="6"/>
        <v>0</v>
      </c>
    </row>
    <row r="429" spans="1:23" ht="23.25" customHeight="1" x14ac:dyDescent="0.2">
      <c r="A429" s="112">
        <v>412</v>
      </c>
      <c r="B429" s="189"/>
      <c r="C429" s="189"/>
      <c r="D429" s="189"/>
      <c r="E429" s="189"/>
      <c r="F429" s="113"/>
      <c r="G429" s="113"/>
      <c r="H429" s="109">
        <v>5.63</v>
      </c>
      <c r="I429" s="114"/>
      <c r="J429" s="109">
        <v>6.43</v>
      </c>
      <c r="K429" s="114"/>
      <c r="L429" s="110">
        <v>7.5</v>
      </c>
      <c r="M429" s="114"/>
      <c r="N429" s="110">
        <v>9</v>
      </c>
      <c r="O429" s="114"/>
      <c r="P429" s="110">
        <v>11.25</v>
      </c>
      <c r="Q429" s="114"/>
      <c r="R429" s="110">
        <v>15</v>
      </c>
      <c r="S429" s="113"/>
      <c r="T429" s="110">
        <v>22.5</v>
      </c>
      <c r="U429" s="113"/>
      <c r="V429" s="111">
        <v>45</v>
      </c>
      <c r="W429" s="109">
        <f t="shared" si="6"/>
        <v>0</v>
      </c>
    </row>
    <row r="430" spans="1:23" ht="23.25" customHeight="1" x14ac:dyDescent="0.2">
      <c r="A430" s="112">
        <v>413</v>
      </c>
      <c r="B430" s="189"/>
      <c r="C430" s="189"/>
      <c r="D430" s="189"/>
      <c r="E430" s="189"/>
      <c r="F430" s="113"/>
      <c r="G430" s="113"/>
      <c r="H430" s="109">
        <v>5.63</v>
      </c>
      <c r="I430" s="114"/>
      <c r="J430" s="109">
        <v>6.43</v>
      </c>
      <c r="K430" s="114"/>
      <c r="L430" s="110">
        <v>7.5</v>
      </c>
      <c r="M430" s="114"/>
      <c r="N430" s="110">
        <v>9</v>
      </c>
      <c r="O430" s="114"/>
      <c r="P430" s="110">
        <v>11.25</v>
      </c>
      <c r="Q430" s="114"/>
      <c r="R430" s="110">
        <v>15</v>
      </c>
      <c r="S430" s="113"/>
      <c r="T430" s="110">
        <v>22.5</v>
      </c>
      <c r="U430" s="113"/>
      <c r="V430" s="111">
        <v>45</v>
      </c>
      <c r="W430" s="109">
        <f t="shared" si="6"/>
        <v>0</v>
      </c>
    </row>
    <row r="431" spans="1:23" ht="23.25" customHeight="1" x14ac:dyDescent="0.2">
      <c r="A431" s="112">
        <v>414</v>
      </c>
      <c r="B431" s="189"/>
      <c r="C431" s="189"/>
      <c r="D431" s="189"/>
      <c r="E431" s="189"/>
      <c r="F431" s="113"/>
      <c r="G431" s="113"/>
      <c r="H431" s="109">
        <v>5.63</v>
      </c>
      <c r="I431" s="114"/>
      <c r="J431" s="109">
        <v>6.43</v>
      </c>
      <c r="K431" s="114"/>
      <c r="L431" s="110">
        <v>7.5</v>
      </c>
      <c r="M431" s="114"/>
      <c r="N431" s="110">
        <v>9</v>
      </c>
      <c r="O431" s="114"/>
      <c r="P431" s="110">
        <v>11.25</v>
      </c>
      <c r="Q431" s="114"/>
      <c r="R431" s="110">
        <v>15</v>
      </c>
      <c r="S431" s="113"/>
      <c r="T431" s="110">
        <v>22.5</v>
      </c>
      <c r="U431" s="113"/>
      <c r="V431" s="111">
        <v>45</v>
      </c>
      <c r="W431" s="109">
        <f t="shared" si="6"/>
        <v>0</v>
      </c>
    </row>
    <row r="432" spans="1:23" ht="23.25" customHeight="1" x14ac:dyDescent="0.2">
      <c r="A432" s="112">
        <v>415</v>
      </c>
      <c r="B432" s="189"/>
      <c r="C432" s="189"/>
      <c r="D432" s="189"/>
      <c r="E432" s="189"/>
      <c r="F432" s="113"/>
      <c r="G432" s="113"/>
      <c r="H432" s="109">
        <v>5.63</v>
      </c>
      <c r="I432" s="114"/>
      <c r="J432" s="109">
        <v>6.43</v>
      </c>
      <c r="K432" s="114"/>
      <c r="L432" s="110">
        <v>7.5</v>
      </c>
      <c r="M432" s="114"/>
      <c r="N432" s="110">
        <v>9</v>
      </c>
      <c r="O432" s="114"/>
      <c r="P432" s="110">
        <v>11.25</v>
      </c>
      <c r="Q432" s="114"/>
      <c r="R432" s="110">
        <v>15</v>
      </c>
      <c r="S432" s="113"/>
      <c r="T432" s="110">
        <v>22.5</v>
      </c>
      <c r="U432" s="113"/>
      <c r="V432" s="111">
        <v>45</v>
      </c>
      <c r="W432" s="109">
        <f t="shared" si="6"/>
        <v>0</v>
      </c>
    </row>
    <row r="433" spans="1:23" ht="23.25" customHeight="1" x14ac:dyDescent="0.2">
      <c r="A433" s="112">
        <v>416</v>
      </c>
      <c r="B433" s="189"/>
      <c r="C433" s="189"/>
      <c r="D433" s="189"/>
      <c r="E433" s="189"/>
      <c r="F433" s="113"/>
      <c r="G433" s="113"/>
      <c r="H433" s="109">
        <v>5.63</v>
      </c>
      <c r="I433" s="114"/>
      <c r="J433" s="109">
        <v>6.43</v>
      </c>
      <c r="K433" s="114"/>
      <c r="L433" s="110">
        <v>7.5</v>
      </c>
      <c r="M433" s="114"/>
      <c r="N433" s="110">
        <v>9</v>
      </c>
      <c r="O433" s="114"/>
      <c r="P433" s="110">
        <v>11.25</v>
      </c>
      <c r="Q433" s="114"/>
      <c r="R433" s="110">
        <v>15</v>
      </c>
      <c r="S433" s="113"/>
      <c r="T433" s="110">
        <v>22.5</v>
      </c>
      <c r="U433" s="113"/>
      <c r="V433" s="111">
        <v>45</v>
      </c>
      <c r="W433" s="109">
        <f t="shared" si="6"/>
        <v>0</v>
      </c>
    </row>
    <row r="434" spans="1:23" ht="23.25" customHeight="1" x14ac:dyDescent="0.2">
      <c r="A434" s="112">
        <v>417</v>
      </c>
      <c r="B434" s="189"/>
      <c r="C434" s="189"/>
      <c r="D434" s="189"/>
      <c r="E434" s="189"/>
      <c r="F434" s="113"/>
      <c r="G434" s="113"/>
      <c r="H434" s="109">
        <v>5.63</v>
      </c>
      <c r="I434" s="114"/>
      <c r="J434" s="109">
        <v>6.43</v>
      </c>
      <c r="K434" s="114"/>
      <c r="L434" s="110">
        <v>7.5</v>
      </c>
      <c r="M434" s="114"/>
      <c r="N434" s="110">
        <v>9</v>
      </c>
      <c r="O434" s="114"/>
      <c r="P434" s="110">
        <v>11.25</v>
      </c>
      <c r="Q434" s="114"/>
      <c r="R434" s="110">
        <v>15</v>
      </c>
      <c r="S434" s="113"/>
      <c r="T434" s="110">
        <v>22.5</v>
      </c>
      <c r="U434" s="113"/>
      <c r="V434" s="111">
        <v>45</v>
      </c>
      <c r="W434" s="109">
        <f t="shared" si="6"/>
        <v>0</v>
      </c>
    </row>
    <row r="435" spans="1:23" ht="23.25" customHeight="1" x14ac:dyDescent="0.2">
      <c r="A435" s="112">
        <v>418</v>
      </c>
      <c r="B435" s="189"/>
      <c r="C435" s="189"/>
      <c r="D435" s="189"/>
      <c r="E435" s="189"/>
      <c r="F435" s="113"/>
      <c r="G435" s="113"/>
      <c r="H435" s="109">
        <v>5.63</v>
      </c>
      <c r="I435" s="114"/>
      <c r="J435" s="109">
        <v>6.43</v>
      </c>
      <c r="K435" s="114"/>
      <c r="L435" s="110">
        <v>7.5</v>
      </c>
      <c r="M435" s="114"/>
      <c r="N435" s="110">
        <v>9</v>
      </c>
      <c r="O435" s="114"/>
      <c r="P435" s="110">
        <v>11.25</v>
      </c>
      <c r="Q435" s="114"/>
      <c r="R435" s="110">
        <v>15</v>
      </c>
      <c r="S435" s="113"/>
      <c r="T435" s="110">
        <v>22.5</v>
      </c>
      <c r="U435" s="113"/>
      <c r="V435" s="111">
        <v>45</v>
      </c>
      <c r="W435" s="109">
        <f t="shared" si="6"/>
        <v>0</v>
      </c>
    </row>
    <row r="436" spans="1:23" ht="23.25" customHeight="1" x14ac:dyDescent="0.2">
      <c r="A436" s="112">
        <v>419</v>
      </c>
      <c r="B436" s="189"/>
      <c r="C436" s="189"/>
      <c r="D436" s="189"/>
      <c r="E436" s="189"/>
      <c r="F436" s="113"/>
      <c r="G436" s="113"/>
      <c r="H436" s="109">
        <v>5.63</v>
      </c>
      <c r="I436" s="114"/>
      <c r="J436" s="109">
        <v>6.43</v>
      </c>
      <c r="K436" s="114"/>
      <c r="L436" s="110">
        <v>7.5</v>
      </c>
      <c r="M436" s="114"/>
      <c r="N436" s="110">
        <v>9</v>
      </c>
      <c r="O436" s="114"/>
      <c r="P436" s="110">
        <v>11.25</v>
      </c>
      <c r="Q436" s="114"/>
      <c r="R436" s="110">
        <v>15</v>
      </c>
      <c r="S436" s="113"/>
      <c r="T436" s="110">
        <v>22.5</v>
      </c>
      <c r="U436" s="113"/>
      <c r="V436" s="111">
        <v>45</v>
      </c>
      <c r="W436" s="109">
        <f t="shared" si="6"/>
        <v>0</v>
      </c>
    </row>
    <row r="437" spans="1:23" ht="23.25" customHeight="1" x14ac:dyDescent="0.2">
      <c r="A437" s="112">
        <v>420</v>
      </c>
      <c r="B437" s="189"/>
      <c r="C437" s="189"/>
      <c r="D437" s="189"/>
      <c r="E437" s="189"/>
      <c r="F437" s="113"/>
      <c r="G437" s="113"/>
      <c r="H437" s="109">
        <v>5.63</v>
      </c>
      <c r="I437" s="114"/>
      <c r="J437" s="109">
        <v>6.43</v>
      </c>
      <c r="K437" s="114"/>
      <c r="L437" s="110">
        <v>7.5</v>
      </c>
      <c r="M437" s="114"/>
      <c r="N437" s="110">
        <v>9</v>
      </c>
      <c r="O437" s="114"/>
      <c r="P437" s="110">
        <v>11.25</v>
      </c>
      <c r="Q437" s="114"/>
      <c r="R437" s="110">
        <v>15</v>
      </c>
      <c r="S437" s="113"/>
      <c r="T437" s="110">
        <v>22.5</v>
      </c>
      <c r="U437" s="113"/>
      <c r="V437" s="111">
        <v>45</v>
      </c>
      <c r="W437" s="109">
        <f t="shared" si="6"/>
        <v>0</v>
      </c>
    </row>
    <row r="438" spans="1:23" ht="23.25" customHeight="1" x14ac:dyDescent="0.2">
      <c r="A438" s="112">
        <v>421</v>
      </c>
      <c r="B438" s="189"/>
      <c r="C438" s="189"/>
      <c r="D438" s="189"/>
      <c r="E438" s="189"/>
      <c r="F438" s="113"/>
      <c r="G438" s="113"/>
      <c r="H438" s="109">
        <v>5.63</v>
      </c>
      <c r="I438" s="114"/>
      <c r="J438" s="109">
        <v>6.43</v>
      </c>
      <c r="K438" s="114"/>
      <c r="L438" s="110">
        <v>7.5</v>
      </c>
      <c r="M438" s="114"/>
      <c r="N438" s="110">
        <v>9</v>
      </c>
      <c r="O438" s="114"/>
      <c r="P438" s="110">
        <v>11.25</v>
      </c>
      <c r="Q438" s="114"/>
      <c r="R438" s="110">
        <v>15</v>
      </c>
      <c r="S438" s="113"/>
      <c r="T438" s="110">
        <v>22.5</v>
      </c>
      <c r="U438" s="113"/>
      <c r="V438" s="111">
        <v>45</v>
      </c>
      <c r="W438" s="109">
        <f t="shared" si="6"/>
        <v>0</v>
      </c>
    </row>
    <row r="439" spans="1:23" ht="23.25" customHeight="1" x14ac:dyDescent="0.2">
      <c r="A439" s="112">
        <v>422</v>
      </c>
      <c r="B439" s="189"/>
      <c r="C439" s="189"/>
      <c r="D439" s="189"/>
      <c r="E439" s="189"/>
      <c r="F439" s="113"/>
      <c r="G439" s="113"/>
      <c r="H439" s="109">
        <v>5.63</v>
      </c>
      <c r="I439" s="114"/>
      <c r="J439" s="109">
        <v>6.43</v>
      </c>
      <c r="K439" s="114"/>
      <c r="L439" s="110">
        <v>7.5</v>
      </c>
      <c r="M439" s="114"/>
      <c r="N439" s="110">
        <v>9</v>
      </c>
      <c r="O439" s="114"/>
      <c r="P439" s="110">
        <v>11.25</v>
      </c>
      <c r="Q439" s="114"/>
      <c r="R439" s="110">
        <v>15</v>
      </c>
      <c r="S439" s="113"/>
      <c r="T439" s="110">
        <v>22.5</v>
      </c>
      <c r="U439" s="113"/>
      <c r="V439" s="111">
        <v>45</v>
      </c>
      <c r="W439" s="109">
        <f t="shared" si="6"/>
        <v>0</v>
      </c>
    </row>
    <row r="440" spans="1:23" ht="23.25" customHeight="1" x14ac:dyDescent="0.2">
      <c r="A440" s="112">
        <v>423</v>
      </c>
      <c r="B440" s="189"/>
      <c r="C440" s="189"/>
      <c r="D440" s="189"/>
      <c r="E440" s="189"/>
      <c r="F440" s="113"/>
      <c r="G440" s="113"/>
      <c r="H440" s="109">
        <v>5.63</v>
      </c>
      <c r="I440" s="114"/>
      <c r="J440" s="109">
        <v>6.43</v>
      </c>
      <c r="K440" s="114"/>
      <c r="L440" s="110">
        <v>7.5</v>
      </c>
      <c r="M440" s="114"/>
      <c r="N440" s="110">
        <v>9</v>
      </c>
      <c r="O440" s="114"/>
      <c r="P440" s="110">
        <v>11.25</v>
      </c>
      <c r="Q440" s="114"/>
      <c r="R440" s="110">
        <v>15</v>
      </c>
      <c r="S440" s="113"/>
      <c r="T440" s="110">
        <v>22.5</v>
      </c>
      <c r="U440" s="113"/>
      <c r="V440" s="111">
        <v>45</v>
      </c>
      <c r="W440" s="109">
        <f t="shared" si="6"/>
        <v>0</v>
      </c>
    </row>
    <row r="441" spans="1:23" ht="23.25" customHeight="1" x14ac:dyDescent="0.2">
      <c r="A441" s="112">
        <v>424</v>
      </c>
      <c r="B441" s="189"/>
      <c r="C441" s="189"/>
      <c r="D441" s="189"/>
      <c r="E441" s="189"/>
      <c r="F441" s="113"/>
      <c r="G441" s="113"/>
      <c r="H441" s="109">
        <v>5.63</v>
      </c>
      <c r="I441" s="114"/>
      <c r="J441" s="109">
        <v>6.43</v>
      </c>
      <c r="K441" s="114"/>
      <c r="L441" s="110">
        <v>7.5</v>
      </c>
      <c r="M441" s="114"/>
      <c r="N441" s="110">
        <v>9</v>
      </c>
      <c r="O441" s="114"/>
      <c r="P441" s="110">
        <v>11.25</v>
      </c>
      <c r="Q441" s="114"/>
      <c r="R441" s="110">
        <v>15</v>
      </c>
      <c r="S441" s="113"/>
      <c r="T441" s="110">
        <v>22.5</v>
      </c>
      <c r="U441" s="113"/>
      <c r="V441" s="111">
        <v>45</v>
      </c>
      <c r="W441" s="109">
        <f t="shared" si="6"/>
        <v>0</v>
      </c>
    </row>
    <row r="442" spans="1:23" ht="23.25" customHeight="1" x14ac:dyDescent="0.2">
      <c r="A442" s="112">
        <v>425</v>
      </c>
      <c r="B442" s="189"/>
      <c r="C442" s="189"/>
      <c r="D442" s="189"/>
      <c r="E442" s="189"/>
      <c r="F442" s="113"/>
      <c r="G442" s="113"/>
      <c r="H442" s="109">
        <v>5.63</v>
      </c>
      <c r="I442" s="114"/>
      <c r="J442" s="109">
        <v>6.43</v>
      </c>
      <c r="K442" s="114"/>
      <c r="L442" s="110">
        <v>7.5</v>
      </c>
      <c r="M442" s="114"/>
      <c r="N442" s="110">
        <v>9</v>
      </c>
      <c r="O442" s="114"/>
      <c r="P442" s="110">
        <v>11.25</v>
      </c>
      <c r="Q442" s="114"/>
      <c r="R442" s="110">
        <v>15</v>
      </c>
      <c r="S442" s="113"/>
      <c r="T442" s="110">
        <v>22.5</v>
      </c>
      <c r="U442" s="113"/>
      <c r="V442" s="111">
        <v>45</v>
      </c>
      <c r="W442" s="109">
        <f t="shared" si="6"/>
        <v>0</v>
      </c>
    </row>
    <row r="443" spans="1:23" ht="23.25" customHeight="1" x14ac:dyDescent="0.2">
      <c r="A443" s="112">
        <v>426</v>
      </c>
      <c r="B443" s="189"/>
      <c r="C443" s="189"/>
      <c r="D443" s="189"/>
      <c r="E443" s="189"/>
      <c r="F443" s="113"/>
      <c r="G443" s="113"/>
      <c r="H443" s="109">
        <v>5.63</v>
      </c>
      <c r="I443" s="114"/>
      <c r="J443" s="109">
        <v>6.43</v>
      </c>
      <c r="K443" s="114"/>
      <c r="L443" s="110">
        <v>7.5</v>
      </c>
      <c r="M443" s="114"/>
      <c r="N443" s="110">
        <v>9</v>
      </c>
      <c r="O443" s="114"/>
      <c r="P443" s="110">
        <v>11.25</v>
      </c>
      <c r="Q443" s="114"/>
      <c r="R443" s="110">
        <v>15</v>
      </c>
      <c r="S443" s="113"/>
      <c r="T443" s="110">
        <v>22.5</v>
      </c>
      <c r="U443" s="113"/>
      <c r="V443" s="111">
        <v>45</v>
      </c>
      <c r="W443" s="109">
        <f t="shared" si="6"/>
        <v>0</v>
      </c>
    </row>
    <row r="444" spans="1:23" ht="23.25" customHeight="1" x14ac:dyDescent="0.2">
      <c r="A444" s="112">
        <v>427</v>
      </c>
      <c r="B444" s="189"/>
      <c r="C444" s="189"/>
      <c r="D444" s="189"/>
      <c r="E444" s="189"/>
      <c r="F444" s="113"/>
      <c r="G444" s="113"/>
      <c r="H444" s="109">
        <v>5.63</v>
      </c>
      <c r="I444" s="114"/>
      <c r="J444" s="109">
        <v>6.43</v>
      </c>
      <c r="K444" s="114"/>
      <c r="L444" s="110">
        <v>7.5</v>
      </c>
      <c r="M444" s="114"/>
      <c r="N444" s="110">
        <v>9</v>
      </c>
      <c r="O444" s="114"/>
      <c r="P444" s="110">
        <v>11.25</v>
      </c>
      <c r="Q444" s="114"/>
      <c r="R444" s="110">
        <v>15</v>
      </c>
      <c r="S444" s="113"/>
      <c r="T444" s="110">
        <v>22.5</v>
      </c>
      <c r="U444" s="113"/>
      <c r="V444" s="111">
        <v>45</v>
      </c>
      <c r="W444" s="109">
        <f t="shared" si="6"/>
        <v>0</v>
      </c>
    </row>
    <row r="445" spans="1:23" ht="23.25" customHeight="1" x14ac:dyDescent="0.2">
      <c r="A445" s="112">
        <v>428</v>
      </c>
      <c r="B445" s="189"/>
      <c r="C445" s="189"/>
      <c r="D445" s="189"/>
      <c r="E445" s="189"/>
      <c r="F445" s="113"/>
      <c r="G445" s="113"/>
      <c r="H445" s="109">
        <v>5.63</v>
      </c>
      <c r="I445" s="114"/>
      <c r="J445" s="109">
        <v>6.43</v>
      </c>
      <c r="K445" s="114"/>
      <c r="L445" s="110">
        <v>7.5</v>
      </c>
      <c r="M445" s="114"/>
      <c r="N445" s="110">
        <v>9</v>
      </c>
      <c r="O445" s="114"/>
      <c r="P445" s="110">
        <v>11.25</v>
      </c>
      <c r="Q445" s="114"/>
      <c r="R445" s="110">
        <v>15</v>
      </c>
      <c r="S445" s="113"/>
      <c r="T445" s="110">
        <v>22.5</v>
      </c>
      <c r="U445" s="113"/>
      <c r="V445" s="111">
        <v>45</v>
      </c>
      <c r="W445" s="109">
        <f t="shared" si="6"/>
        <v>0</v>
      </c>
    </row>
    <row r="446" spans="1:23" ht="23.25" customHeight="1" x14ac:dyDescent="0.2">
      <c r="A446" s="112">
        <v>429</v>
      </c>
      <c r="B446" s="189"/>
      <c r="C446" s="189"/>
      <c r="D446" s="189"/>
      <c r="E446" s="189"/>
      <c r="F446" s="113"/>
      <c r="G446" s="113"/>
      <c r="H446" s="109">
        <v>5.63</v>
      </c>
      <c r="I446" s="114"/>
      <c r="J446" s="109">
        <v>6.43</v>
      </c>
      <c r="K446" s="114"/>
      <c r="L446" s="110">
        <v>7.5</v>
      </c>
      <c r="M446" s="114"/>
      <c r="N446" s="110">
        <v>9</v>
      </c>
      <c r="O446" s="114"/>
      <c r="P446" s="110">
        <v>11.25</v>
      </c>
      <c r="Q446" s="114"/>
      <c r="R446" s="110">
        <v>15</v>
      </c>
      <c r="S446" s="113"/>
      <c r="T446" s="110">
        <v>22.5</v>
      </c>
      <c r="U446" s="113"/>
      <c r="V446" s="111">
        <v>45</v>
      </c>
      <c r="W446" s="109">
        <f t="shared" si="6"/>
        <v>0</v>
      </c>
    </row>
    <row r="447" spans="1:23" ht="23.25" customHeight="1" x14ac:dyDescent="0.2">
      <c r="A447" s="112">
        <v>430</v>
      </c>
      <c r="B447" s="189"/>
      <c r="C447" s="189"/>
      <c r="D447" s="189"/>
      <c r="E447" s="189"/>
      <c r="F447" s="113"/>
      <c r="G447" s="113"/>
      <c r="H447" s="109">
        <v>5.63</v>
      </c>
      <c r="I447" s="114"/>
      <c r="J447" s="109">
        <v>6.43</v>
      </c>
      <c r="K447" s="114"/>
      <c r="L447" s="110">
        <v>7.5</v>
      </c>
      <c r="M447" s="114"/>
      <c r="N447" s="110">
        <v>9</v>
      </c>
      <c r="O447" s="114"/>
      <c r="P447" s="110">
        <v>11.25</v>
      </c>
      <c r="Q447" s="114"/>
      <c r="R447" s="110">
        <v>15</v>
      </c>
      <c r="S447" s="113"/>
      <c r="T447" s="110">
        <v>22.5</v>
      </c>
      <c r="U447" s="113"/>
      <c r="V447" s="111">
        <v>45</v>
      </c>
      <c r="W447" s="109">
        <f t="shared" si="6"/>
        <v>0</v>
      </c>
    </row>
    <row r="448" spans="1:23" ht="23.25" customHeight="1" x14ac:dyDescent="0.2">
      <c r="A448" s="112">
        <v>431</v>
      </c>
      <c r="B448" s="189"/>
      <c r="C448" s="189"/>
      <c r="D448" s="189"/>
      <c r="E448" s="189"/>
      <c r="F448" s="113"/>
      <c r="G448" s="113"/>
      <c r="H448" s="109">
        <v>5.63</v>
      </c>
      <c r="I448" s="114"/>
      <c r="J448" s="109">
        <v>6.43</v>
      </c>
      <c r="K448" s="114"/>
      <c r="L448" s="110">
        <v>7.5</v>
      </c>
      <c r="M448" s="114"/>
      <c r="N448" s="110">
        <v>9</v>
      </c>
      <c r="O448" s="114"/>
      <c r="P448" s="110">
        <v>11.25</v>
      </c>
      <c r="Q448" s="114"/>
      <c r="R448" s="110">
        <v>15</v>
      </c>
      <c r="S448" s="113"/>
      <c r="T448" s="110">
        <v>22.5</v>
      </c>
      <c r="U448" s="113"/>
      <c r="V448" s="111">
        <v>45</v>
      </c>
      <c r="W448" s="109">
        <f t="shared" si="6"/>
        <v>0</v>
      </c>
    </row>
    <row r="449" spans="1:23" ht="23.25" customHeight="1" x14ac:dyDescent="0.2">
      <c r="A449" s="112">
        <v>432</v>
      </c>
      <c r="B449" s="189"/>
      <c r="C449" s="189"/>
      <c r="D449" s="189"/>
      <c r="E449" s="189"/>
      <c r="F449" s="113"/>
      <c r="G449" s="113"/>
      <c r="H449" s="109">
        <v>5.63</v>
      </c>
      <c r="I449" s="114"/>
      <c r="J449" s="109">
        <v>6.43</v>
      </c>
      <c r="K449" s="114"/>
      <c r="L449" s="110">
        <v>7.5</v>
      </c>
      <c r="M449" s="114"/>
      <c r="N449" s="110">
        <v>9</v>
      </c>
      <c r="O449" s="114"/>
      <c r="P449" s="110">
        <v>11.25</v>
      </c>
      <c r="Q449" s="114"/>
      <c r="R449" s="110">
        <v>15</v>
      </c>
      <c r="S449" s="113"/>
      <c r="T449" s="110">
        <v>22.5</v>
      </c>
      <c r="U449" s="113"/>
      <c r="V449" s="111">
        <v>45</v>
      </c>
      <c r="W449" s="109">
        <f t="shared" si="6"/>
        <v>0</v>
      </c>
    </row>
    <row r="450" spans="1:23" ht="23.25" customHeight="1" x14ac:dyDescent="0.2">
      <c r="A450" s="112">
        <v>433</v>
      </c>
      <c r="B450" s="189"/>
      <c r="C450" s="189"/>
      <c r="D450" s="189"/>
      <c r="E450" s="189"/>
      <c r="F450" s="113"/>
      <c r="G450" s="113"/>
      <c r="H450" s="109">
        <v>5.63</v>
      </c>
      <c r="I450" s="114"/>
      <c r="J450" s="109">
        <v>6.43</v>
      </c>
      <c r="K450" s="114"/>
      <c r="L450" s="110">
        <v>7.5</v>
      </c>
      <c r="M450" s="114"/>
      <c r="N450" s="110">
        <v>9</v>
      </c>
      <c r="O450" s="114"/>
      <c r="P450" s="110">
        <v>11.25</v>
      </c>
      <c r="Q450" s="114"/>
      <c r="R450" s="110">
        <v>15</v>
      </c>
      <c r="S450" s="113"/>
      <c r="T450" s="110">
        <v>22.5</v>
      </c>
      <c r="U450" s="113"/>
      <c r="V450" s="111">
        <v>45</v>
      </c>
      <c r="W450" s="109">
        <f t="shared" si="6"/>
        <v>0</v>
      </c>
    </row>
    <row r="451" spans="1:23" ht="23.25" customHeight="1" x14ac:dyDescent="0.2">
      <c r="A451" s="112">
        <v>434</v>
      </c>
      <c r="B451" s="189"/>
      <c r="C451" s="189"/>
      <c r="D451" s="189"/>
      <c r="E451" s="189"/>
      <c r="F451" s="113"/>
      <c r="G451" s="113"/>
      <c r="H451" s="109">
        <v>5.63</v>
      </c>
      <c r="I451" s="114"/>
      <c r="J451" s="109">
        <v>6.43</v>
      </c>
      <c r="K451" s="114"/>
      <c r="L451" s="110">
        <v>7.5</v>
      </c>
      <c r="M451" s="114"/>
      <c r="N451" s="110">
        <v>9</v>
      </c>
      <c r="O451" s="114"/>
      <c r="P451" s="110">
        <v>11.25</v>
      </c>
      <c r="Q451" s="114"/>
      <c r="R451" s="110">
        <v>15</v>
      </c>
      <c r="S451" s="113"/>
      <c r="T451" s="110">
        <v>22.5</v>
      </c>
      <c r="U451" s="113"/>
      <c r="V451" s="111">
        <v>45</v>
      </c>
      <c r="W451" s="109">
        <f t="shared" si="6"/>
        <v>0</v>
      </c>
    </row>
    <row r="452" spans="1:23" ht="23.25" customHeight="1" x14ac:dyDescent="0.2">
      <c r="A452" s="112">
        <v>435</v>
      </c>
      <c r="B452" s="189"/>
      <c r="C452" s="189"/>
      <c r="D452" s="189"/>
      <c r="E452" s="189"/>
      <c r="F452" s="113"/>
      <c r="G452" s="113"/>
      <c r="H452" s="109">
        <v>5.63</v>
      </c>
      <c r="I452" s="114"/>
      <c r="J452" s="109">
        <v>6.43</v>
      </c>
      <c r="K452" s="114"/>
      <c r="L452" s="110">
        <v>7.5</v>
      </c>
      <c r="M452" s="114"/>
      <c r="N452" s="110">
        <v>9</v>
      </c>
      <c r="O452" s="114"/>
      <c r="P452" s="110">
        <v>11.25</v>
      </c>
      <c r="Q452" s="114"/>
      <c r="R452" s="110">
        <v>15</v>
      </c>
      <c r="S452" s="113"/>
      <c r="T452" s="110">
        <v>22.5</v>
      </c>
      <c r="U452" s="113"/>
      <c r="V452" s="111">
        <v>45</v>
      </c>
      <c r="W452" s="109">
        <f t="shared" si="6"/>
        <v>0</v>
      </c>
    </row>
    <row r="453" spans="1:23" ht="23.25" customHeight="1" x14ac:dyDescent="0.2">
      <c r="A453" s="112">
        <v>436</v>
      </c>
      <c r="B453" s="189"/>
      <c r="C453" s="189"/>
      <c r="D453" s="189"/>
      <c r="E453" s="189"/>
      <c r="F453" s="113"/>
      <c r="G453" s="113"/>
      <c r="H453" s="109">
        <v>5.63</v>
      </c>
      <c r="I453" s="114"/>
      <c r="J453" s="109">
        <v>6.43</v>
      </c>
      <c r="K453" s="114"/>
      <c r="L453" s="110">
        <v>7.5</v>
      </c>
      <c r="M453" s="114"/>
      <c r="N453" s="110">
        <v>9</v>
      </c>
      <c r="O453" s="114"/>
      <c r="P453" s="110">
        <v>11.25</v>
      </c>
      <c r="Q453" s="114"/>
      <c r="R453" s="110">
        <v>15</v>
      </c>
      <c r="S453" s="113"/>
      <c r="T453" s="110">
        <v>22.5</v>
      </c>
      <c r="U453" s="113"/>
      <c r="V453" s="111">
        <v>45</v>
      </c>
      <c r="W453" s="109">
        <f t="shared" si="6"/>
        <v>0</v>
      </c>
    </row>
    <row r="454" spans="1:23" ht="23.25" customHeight="1" x14ac:dyDescent="0.2">
      <c r="A454" s="112">
        <v>437</v>
      </c>
      <c r="B454" s="189"/>
      <c r="C454" s="189"/>
      <c r="D454" s="189"/>
      <c r="E454" s="189"/>
      <c r="F454" s="113"/>
      <c r="G454" s="113"/>
      <c r="H454" s="109">
        <v>5.63</v>
      </c>
      <c r="I454" s="114"/>
      <c r="J454" s="109">
        <v>6.43</v>
      </c>
      <c r="K454" s="114"/>
      <c r="L454" s="110">
        <v>7.5</v>
      </c>
      <c r="M454" s="114"/>
      <c r="N454" s="110">
        <v>9</v>
      </c>
      <c r="O454" s="114"/>
      <c r="P454" s="110">
        <v>11.25</v>
      </c>
      <c r="Q454" s="114"/>
      <c r="R454" s="110">
        <v>15</v>
      </c>
      <c r="S454" s="113"/>
      <c r="T454" s="110">
        <v>22.5</v>
      </c>
      <c r="U454" s="113"/>
      <c r="V454" s="111">
        <v>45</v>
      </c>
      <c r="W454" s="109">
        <f t="shared" si="6"/>
        <v>0</v>
      </c>
    </row>
    <row r="455" spans="1:23" ht="23.25" customHeight="1" x14ac:dyDescent="0.2">
      <c r="A455" s="112">
        <v>438</v>
      </c>
      <c r="B455" s="189"/>
      <c r="C455" s="189"/>
      <c r="D455" s="189"/>
      <c r="E455" s="189"/>
      <c r="F455" s="113"/>
      <c r="G455" s="113"/>
      <c r="H455" s="109">
        <v>5.63</v>
      </c>
      <c r="I455" s="114"/>
      <c r="J455" s="109">
        <v>6.43</v>
      </c>
      <c r="K455" s="114"/>
      <c r="L455" s="110">
        <v>7.5</v>
      </c>
      <c r="M455" s="114"/>
      <c r="N455" s="110">
        <v>9</v>
      </c>
      <c r="O455" s="114"/>
      <c r="P455" s="110">
        <v>11.25</v>
      </c>
      <c r="Q455" s="114"/>
      <c r="R455" s="110">
        <v>15</v>
      </c>
      <c r="S455" s="113"/>
      <c r="T455" s="110">
        <v>22.5</v>
      </c>
      <c r="U455" s="113"/>
      <c r="V455" s="111">
        <v>45</v>
      </c>
      <c r="W455" s="109">
        <f t="shared" si="6"/>
        <v>0</v>
      </c>
    </row>
    <row r="456" spans="1:23" ht="23.25" customHeight="1" x14ac:dyDescent="0.2">
      <c r="A456" s="112">
        <v>439</v>
      </c>
      <c r="B456" s="189"/>
      <c r="C456" s="189"/>
      <c r="D456" s="189"/>
      <c r="E456" s="189"/>
      <c r="F456" s="113"/>
      <c r="G456" s="113"/>
      <c r="H456" s="109">
        <v>5.63</v>
      </c>
      <c r="I456" s="114"/>
      <c r="J456" s="109">
        <v>6.43</v>
      </c>
      <c r="K456" s="114"/>
      <c r="L456" s="110">
        <v>7.5</v>
      </c>
      <c r="M456" s="114"/>
      <c r="N456" s="110">
        <v>9</v>
      </c>
      <c r="O456" s="114"/>
      <c r="P456" s="110">
        <v>11.25</v>
      </c>
      <c r="Q456" s="114"/>
      <c r="R456" s="110">
        <v>15</v>
      </c>
      <c r="S456" s="113"/>
      <c r="T456" s="110">
        <v>22.5</v>
      </c>
      <c r="U456" s="113"/>
      <c r="V456" s="111">
        <v>45</v>
      </c>
      <c r="W456" s="109">
        <f t="shared" si="6"/>
        <v>0</v>
      </c>
    </row>
    <row r="457" spans="1:23" ht="23.25" customHeight="1" x14ac:dyDescent="0.2">
      <c r="A457" s="112">
        <v>440</v>
      </c>
      <c r="B457" s="189"/>
      <c r="C457" s="189"/>
      <c r="D457" s="189"/>
      <c r="E457" s="189"/>
      <c r="F457" s="113"/>
      <c r="G457" s="113"/>
      <c r="H457" s="109">
        <v>5.63</v>
      </c>
      <c r="I457" s="114"/>
      <c r="J457" s="109">
        <v>6.43</v>
      </c>
      <c r="K457" s="114"/>
      <c r="L457" s="110">
        <v>7.5</v>
      </c>
      <c r="M457" s="114"/>
      <c r="N457" s="110">
        <v>9</v>
      </c>
      <c r="O457" s="114"/>
      <c r="P457" s="110">
        <v>11.25</v>
      </c>
      <c r="Q457" s="114"/>
      <c r="R457" s="110">
        <v>15</v>
      </c>
      <c r="S457" s="113"/>
      <c r="T457" s="110">
        <v>22.5</v>
      </c>
      <c r="U457" s="113"/>
      <c r="V457" s="111">
        <v>45</v>
      </c>
      <c r="W457" s="109">
        <f t="shared" si="6"/>
        <v>0</v>
      </c>
    </row>
    <row r="458" spans="1:23" ht="23.25" customHeight="1" x14ac:dyDescent="0.2">
      <c r="A458" s="112">
        <v>441</v>
      </c>
      <c r="B458" s="189"/>
      <c r="C458" s="189"/>
      <c r="D458" s="189"/>
      <c r="E458" s="189"/>
      <c r="F458" s="113"/>
      <c r="G458" s="113"/>
      <c r="H458" s="109">
        <v>5.63</v>
      </c>
      <c r="I458" s="114"/>
      <c r="J458" s="109">
        <v>6.43</v>
      </c>
      <c r="K458" s="114"/>
      <c r="L458" s="110">
        <v>7.5</v>
      </c>
      <c r="M458" s="114"/>
      <c r="N458" s="110">
        <v>9</v>
      </c>
      <c r="O458" s="114"/>
      <c r="P458" s="110">
        <v>11.25</v>
      </c>
      <c r="Q458" s="114"/>
      <c r="R458" s="110">
        <v>15</v>
      </c>
      <c r="S458" s="113"/>
      <c r="T458" s="110">
        <v>22.5</v>
      </c>
      <c r="U458" s="113"/>
      <c r="V458" s="111">
        <v>45</v>
      </c>
      <c r="W458" s="109">
        <f t="shared" si="6"/>
        <v>0</v>
      </c>
    </row>
    <row r="459" spans="1:23" ht="23.25" customHeight="1" x14ac:dyDescent="0.2">
      <c r="A459" s="112">
        <v>442</v>
      </c>
      <c r="B459" s="189"/>
      <c r="C459" s="189"/>
      <c r="D459" s="189"/>
      <c r="E459" s="189"/>
      <c r="F459" s="113"/>
      <c r="G459" s="113"/>
      <c r="H459" s="109">
        <v>5.63</v>
      </c>
      <c r="I459" s="114"/>
      <c r="J459" s="109">
        <v>6.43</v>
      </c>
      <c r="K459" s="114"/>
      <c r="L459" s="110">
        <v>7.5</v>
      </c>
      <c r="M459" s="114"/>
      <c r="N459" s="110">
        <v>9</v>
      </c>
      <c r="O459" s="114"/>
      <c r="P459" s="110">
        <v>11.25</v>
      </c>
      <c r="Q459" s="114"/>
      <c r="R459" s="110">
        <v>15</v>
      </c>
      <c r="S459" s="113"/>
      <c r="T459" s="110">
        <v>22.5</v>
      </c>
      <c r="U459" s="113"/>
      <c r="V459" s="111">
        <v>45</v>
      </c>
      <c r="W459" s="109">
        <f t="shared" si="6"/>
        <v>0</v>
      </c>
    </row>
    <row r="460" spans="1:23" ht="23.25" customHeight="1" x14ac:dyDescent="0.2">
      <c r="A460" s="112">
        <v>443</v>
      </c>
      <c r="B460" s="189"/>
      <c r="C460" s="189"/>
      <c r="D460" s="189"/>
      <c r="E460" s="189"/>
      <c r="F460" s="113"/>
      <c r="G460" s="113"/>
      <c r="H460" s="109">
        <v>5.63</v>
      </c>
      <c r="I460" s="114"/>
      <c r="J460" s="109">
        <v>6.43</v>
      </c>
      <c r="K460" s="114"/>
      <c r="L460" s="110">
        <v>7.5</v>
      </c>
      <c r="M460" s="114"/>
      <c r="N460" s="110">
        <v>9</v>
      </c>
      <c r="O460" s="114"/>
      <c r="P460" s="110">
        <v>11.25</v>
      </c>
      <c r="Q460" s="114"/>
      <c r="R460" s="110">
        <v>15</v>
      </c>
      <c r="S460" s="113"/>
      <c r="T460" s="110">
        <v>22.5</v>
      </c>
      <c r="U460" s="113"/>
      <c r="V460" s="111">
        <v>45</v>
      </c>
      <c r="W460" s="109">
        <f t="shared" si="6"/>
        <v>0</v>
      </c>
    </row>
    <row r="461" spans="1:23" ht="23.25" customHeight="1" x14ac:dyDescent="0.2">
      <c r="A461" s="112">
        <v>444</v>
      </c>
      <c r="B461" s="189"/>
      <c r="C461" s="189"/>
      <c r="D461" s="189"/>
      <c r="E461" s="189"/>
      <c r="F461" s="113"/>
      <c r="G461" s="113"/>
      <c r="H461" s="109">
        <v>5.63</v>
      </c>
      <c r="I461" s="114"/>
      <c r="J461" s="109">
        <v>6.43</v>
      </c>
      <c r="K461" s="114"/>
      <c r="L461" s="110">
        <v>7.5</v>
      </c>
      <c r="M461" s="114"/>
      <c r="N461" s="110">
        <v>9</v>
      </c>
      <c r="O461" s="114"/>
      <c r="P461" s="110">
        <v>11.25</v>
      </c>
      <c r="Q461" s="114"/>
      <c r="R461" s="110">
        <v>15</v>
      </c>
      <c r="S461" s="113"/>
      <c r="T461" s="110">
        <v>22.5</v>
      </c>
      <c r="U461" s="113"/>
      <c r="V461" s="111">
        <v>45</v>
      </c>
      <c r="W461" s="109">
        <f t="shared" si="6"/>
        <v>0</v>
      </c>
    </row>
    <row r="462" spans="1:23" ht="23.25" customHeight="1" x14ac:dyDescent="0.2">
      <c r="A462" s="112">
        <v>445</v>
      </c>
      <c r="B462" s="189"/>
      <c r="C462" s="189"/>
      <c r="D462" s="189"/>
      <c r="E462" s="189"/>
      <c r="F462" s="113"/>
      <c r="G462" s="113"/>
      <c r="H462" s="109">
        <v>5.63</v>
      </c>
      <c r="I462" s="114"/>
      <c r="J462" s="109">
        <v>6.43</v>
      </c>
      <c r="K462" s="114"/>
      <c r="L462" s="110">
        <v>7.5</v>
      </c>
      <c r="M462" s="114"/>
      <c r="N462" s="110">
        <v>9</v>
      </c>
      <c r="O462" s="114"/>
      <c r="P462" s="110">
        <v>11.25</v>
      </c>
      <c r="Q462" s="114"/>
      <c r="R462" s="110">
        <v>15</v>
      </c>
      <c r="S462" s="113"/>
      <c r="T462" s="110">
        <v>22.5</v>
      </c>
      <c r="U462" s="113"/>
      <c r="V462" s="111">
        <v>45</v>
      </c>
      <c r="W462" s="109">
        <f t="shared" si="6"/>
        <v>0</v>
      </c>
    </row>
    <row r="463" spans="1:23" ht="23.25" customHeight="1" x14ac:dyDescent="0.2">
      <c r="A463" s="112">
        <v>446</v>
      </c>
      <c r="B463" s="189"/>
      <c r="C463" s="189"/>
      <c r="D463" s="189"/>
      <c r="E463" s="189"/>
      <c r="F463" s="113"/>
      <c r="G463" s="113"/>
      <c r="H463" s="109">
        <v>5.63</v>
      </c>
      <c r="I463" s="114"/>
      <c r="J463" s="109">
        <v>6.43</v>
      </c>
      <c r="K463" s="114"/>
      <c r="L463" s="110">
        <v>7.5</v>
      </c>
      <c r="M463" s="114"/>
      <c r="N463" s="110">
        <v>9</v>
      </c>
      <c r="O463" s="114"/>
      <c r="P463" s="110">
        <v>11.25</v>
      </c>
      <c r="Q463" s="114"/>
      <c r="R463" s="110">
        <v>15</v>
      </c>
      <c r="S463" s="113"/>
      <c r="T463" s="110">
        <v>22.5</v>
      </c>
      <c r="U463" s="113"/>
      <c r="V463" s="111">
        <v>45</v>
      </c>
      <c r="W463" s="109">
        <f t="shared" si="6"/>
        <v>0</v>
      </c>
    </row>
    <row r="464" spans="1:23" ht="23.25" customHeight="1" x14ac:dyDescent="0.2">
      <c r="A464" s="112">
        <v>447</v>
      </c>
      <c r="B464" s="189"/>
      <c r="C464" s="189"/>
      <c r="D464" s="189"/>
      <c r="E464" s="189"/>
      <c r="F464" s="113"/>
      <c r="G464" s="113"/>
      <c r="H464" s="109">
        <v>5.63</v>
      </c>
      <c r="I464" s="114"/>
      <c r="J464" s="109">
        <v>6.43</v>
      </c>
      <c r="K464" s="114"/>
      <c r="L464" s="110">
        <v>7.5</v>
      </c>
      <c r="M464" s="114"/>
      <c r="N464" s="110">
        <v>9</v>
      </c>
      <c r="O464" s="114"/>
      <c r="P464" s="110">
        <v>11.25</v>
      </c>
      <c r="Q464" s="114"/>
      <c r="R464" s="110">
        <v>15</v>
      </c>
      <c r="S464" s="113"/>
      <c r="T464" s="110">
        <v>22.5</v>
      </c>
      <c r="U464" s="113"/>
      <c r="V464" s="111">
        <v>45</v>
      </c>
      <c r="W464" s="109">
        <f t="shared" si="6"/>
        <v>0</v>
      </c>
    </row>
    <row r="465" spans="1:23" ht="23.25" customHeight="1" x14ac:dyDescent="0.2">
      <c r="A465" s="112">
        <v>448</v>
      </c>
      <c r="B465" s="189"/>
      <c r="C465" s="189"/>
      <c r="D465" s="189"/>
      <c r="E465" s="189"/>
      <c r="F465" s="113"/>
      <c r="G465" s="113"/>
      <c r="H465" s="109">
        <v>5.63</v>
      </c>
      <c r="I465" s="114"/>
      <c r="J465" s="109">
        <v>6.43</v>
      </c>
      <c r="K465" s="114"/>
      <c r="L465" s="110">
        <v>7.5</v>
      </c>
      <c r="M465" s="114"/>
      <c r="N465" s="110">
        <v>9</v>
      </c>
      <c r="O465" s="114"/>
      <c r="P465" s="110">
        <v>11.25</v>
      </c>
      <c r="Q465" s="114"/>
      <c r="R465" s="110">
        <v>15</v>
      </c>
      <c r="S465" s="113"/>
      <c r="T465" s="110">
        <v>22.5</v>
      </c>
      <c r="U465" s="113"/>
      <c r="V465" s="111">
        <v>45</v>
      </c>
      <c r="W465" s="109">
        <f t="shared" si="6"/>
        <v>0</v>
      </c>
    </row>
    <row r="466" spans="1:23" ht="23.25" customHeight="1" x14ac:dyDescent="0.2">
      <c r="A466" s="112">
        <v>449</v>
      </c>
      <c r="B466" s="189"/>
      <c r="C466" s="189"/>
      <c r="D466" s="189"/>
      <c r="E466" s="189"/>
      <c r="F466" s="113"/>
      <c r="G466" s="113"/>
      <c r="H466" s="109">
        <v>5.63</v>
      </c>
      <c r="I466" s="114"/>
      <c r="J466" s="109">
        <v>6.43</v>
      </c>
      <c r="K466" s="114"/>
      <c r="L466" s="110">
        <v>7.5</v>
      </c>
      <c r="M466" s="114"/>
      <c r="N466" s="110">
        <v>9</v>
      </c>
      <c r="O466" s="114"/>
      <c r="P466" s="110">
        <v>11.25</v>
      </c>
      <c r="Q466" s="114"/>
      <c r="R466" s="110">
        <v>15</v>
      </c>
      <c r="S466" s="113"/>
      <c r="T466" s="110">
        <v>22.5</v>
      </c>
      <c r="U466" s="113"/>
      <c r="V466" s="111">
        <v>45</v>
      </c>
      <c r="W466" s="109">
        <f t="shared" ref="W466:W529" si="7">ROUND((G466*H466+I466*J466+K466*L466+M466*N466+O466*P466+Q466*R466+S466*T466+U466*V466)/60,2)</f>
        <v>0</v>
      </c>
    </row>
    <row r="467" spans="1:23" ht="23.25" customHeight="1" x14ac:dyDescent="0.2">
      <c r="A467" s="112">
        <v>450</v>
      </c>
      <c r="B467" s="189"/>
      <c r="C467" s="189"/>
      <c r="D467" s="189"/>
      <c r="E467" s="189"/>
      <c r="F467" s="113"/>
      <c r="G467" s="113"/>
      <c r="H467" s="109">
        <v>5.63</v>
      </c>
      <c r="I467" s="114"/>
      <c r="J467" s="109">
        <v>6.43</v>
      </c>
      <c r="K467" s="114"/>
      <c r="L467" s="110">
        <v>7.5</v>
      </c>
      <c r="M467" s="114"/>
      <c r="N467" s="110">
        <v>9</v>
      </c>
      <c r="O467" s="114"/>
      <c r="P467" s="110">
        <v>11.25</v>
      </c>
      <c r="Q467" s="114"/>
      <c r="R467" s="110">
        <v>15</v>
      </c>
      <c r="S467" s="113"/>
      <c r="T467" s="110">
        <v>22.5</v>
      </c>
      <c r="U467" s="113"/>
      <c r="V467" s="111">
        <v>45</v>
      </c>
      <c r="W467" s="109">
        <f t="shared" si="7"/>
        <v>0</v>
      </c>
    </row>
    <row r="468" spans="1:23" ht="23.25" customHeight="1" x14ac:dyDescent="0.2">
      <c r="A468" s="112">
        <v>451</v>
      </c>
      <c r="B468" s="189"/>
      <c r="C468" s="189"/>
      <c r="D468" s="189"/>
      <c r="E468" s="189"/>
      <c r="F468" s="113"/>
      <c r="G468" s="113"/>
      <c r="H468" s="109">
        <v>5.63</v>
      </c>
      <c r="I468" s="114"/>
      <c r="J468" s="109">
        <v>6.43</v>
      </c>
      <c r="K468" s="114"/>
      <c r="L468" s="110">
        <v>7.5</v>
      </c>
      <c r="M468" s="114"/>
      <c r="N468" s="110">
        <v>9</v>
      </c>
      <c r="O468" s="114"/>
      <c r="P468" s="110">
        <v>11.25</v>
      </c>
      <c r="Q468" s="114"/>
      <c r="R468" s="110">
        <v>15</v>
      </c>
      <c r="S468" s="113"/>
      <c r="T468" s="110">
        <v>22.5</v>
      </c>
      <c r="U468" s="113"/>
      <c r="V468" s="111">
        <v>45</v>
      </c>
      <c r="W468" s="109">
        <f t="shared" si="7"/>
        <v>0</v>
      </c>
    </row>
    <row r="469" spans="1:23" ht="23.25" customHeight="1" x14ac:dyDescent="0.2">
      <c r="A469" s="112">
        <v>452</v>
      </c>
      <c r="B469" s="189"/>
      <c r="C469" s="189"/>
      <c r="D469" s="189"/>
      <c r="E469" s="189"/>
      <c r="F469" s="113"/>
      <c r="G469" s="113"/>
      <c r="H469" s="109">
        <v>5.63</v>
      </c>
      <c r="I469" s="114"/>
      <c r="J469" s="109">
        <v>6.43</v>
      </c>
      <c r="K469" s="114"/>
      <c r="L469" s="110">
        <v>7.5</v>
      </c>
      <c r="M469" s="114"/>
      <c r="N469" s="110">
        <v>9</v>
      </c>
      <c r="O469" s="114"/>
      <c r="P469" s="110">
        <v>11.25</v>
      </c>
      <c r="Q469" s="114"/>
      <c r="R469" s="110">
        <v>15</v>
      </c>
      <c r="S469" s="113"/>
      <c r="T469" s="110">
        <v>22.5</v>
      </c>
      <c r="U469" s="113"/>
      <c r="V469" s="111">
        <v>45</v>
      </c>
      <c r="W469" s="109">
        <f t="shared" si="7"/>
        <v>0</v>
      </c>
    </row>
    <row r="470" spans="1:23" ht="23.25" customHeight="1" x14ac:dyDescent="0.2">
      <c r="A470" s="112">
        <v>453</v>
      </c>
      <c r="B470" s="189"/>
      <c r="C470" s="189"/>
      <c r="D470" s="189"/>
      <c r="E470" s="189"/>
      <c r="F470" s="113"/>
      <c r="G470" s="113"/>
      <c r="H470" s="109">
        <v>5.63</v>
      </c>
      <c r="I470" s="114"/>
      <c r="J470" s="109">
        <v>6.43</v>
      </c>
      <c r="K470" s="114"/>
      <c r="L470" s="110">
        <v>7.5</v>
      </c>
      <c r="M470" s="114"/>
      <c r="N470" s="110">
        <v>9</v>
      </c>
      <c r="O470" s="114"/>
      <c r="P470" s="110">
        <v>11.25</v>
      </c>
      <c r="Q470" s="114"/>
      <c r="R470" s="110">
        <v>15</v>
      </c>
      <c r="S470" s="113"/>
      <c r="T470" s="110">
        <v>22.5</v>
      </c>
      <c r="U470" s="113"/>
      <c r="V470" s="111">
        <v>45</v>
      </c>
      <c r="W470" s="109">
        <f t="shared" si="7"/>
        <v>0</v>
      </c>
    </row>
    <row r="471" spans="1:23" ht="23.25" customHeight="1" x14ac:dyDescent="0.2">
      <c r="A471" s="112">
        <v>454</v>
      </c>
      <c r="B471" s="189"/>
      <c r="C471" s="189"/>
      <c r="D471" s="189"/>
      <c r="E471" s="189"/>
      <c r="F471" s="113"/>
      <c r="G471" s="113"/>
      <c r="H471" s="109">
        <v>5.63</v>
      </c>
      <c r="I471" s="114"/>
      <c r="J471" s="109">
        <v>6.43</v>
      </c>
      <c r="K471" s="114"/>
      <c r="L471" s="110">
        <v>7.5</v>
      </c>
      <c r="M471" s="114"/>
      <c r="N471" s="110">
        <v>9</v>
      </c>
      <c r="O471" s="114"/>
      <c r="P471" s="110">
        <v>11.25</v>
      </c>
      <c r="Q471" s="114"/>
      <c r="R471" s="110">
        <v>15</v>
      </c>
      <c r="S471" s="113"/>
      <c r="T471" s="110">
        <v>22.5</v>
      </c>
      <c r="U471" s="113"/>
      <c r="V471" s="111">
        <v>45</v>
      </c>
      <c r="W471" s="109">
        <f t="shared" si="7"/>
        <v>0</v>
      </c>
    </row>
    <row r="472" spans="1:23" ht="23.25" customHeight="1" x14ac:dyDescent="0.2">
      <c r="A472" s="112">
        <v>455</v>
      </c>
      <c r="B472" s="189"/>
      <c r="C472" s="189"/>
      <c r="D472" s="189"/>
      <c r="E472" s="189"/>
      <c r="F472" s="113"/>
      <c r="G472" s="113"/>
      <c r="H472" s="109">
        <v>5.63</v>
      </c>
      <c r="I472" s="114"/>
      <c r="J472" s="109">
        <v>6.43</v>
      </c>
      <c r="K472" s="114"/>
      <c r="L472" s="110">
        <v>7.5</v>
      </c>
      <c r="M472" s="114"/>
      <c r="N472" s="110">
        <v>9</v>
      </c>
      <c r="O472" s="114"/>
      <c r="P472" s="110">
        <v>11.25</v>
      </c>
      <c r="Q472" s="114"/>
      <c r="R472" s="110">
        <v>15</v>
      </c>
      <c r="S472" s="113"/>
      <c r="T472" s="110">
        <v>22.5</v>
      </c>
      <c r="U472" s="113"/>
      <c r="V472" s="111">
        <v>45</v>
      </c>
      <c r="W472" s="109">
        <f t="shared" si="7"/>
        <v>0</v>
      </c>
    </row>
    <row r="473" spans="1:23" ht="23.25" customHeight="1" x14ac:dyDescent="0.2">
      <c r="A473" s="112">
        <v>456</v>
      </c>
      <c r="B473" s="189"/>
      <c r="C473" s="189"/>
      <c r="D473" s="189"/>
      <c r="E473" s="189"/>
      <c r="F473" s="113"/>
      <c r="G473" s="113"/>
      <c r="H473" s="109">
        <v>5.63</v>
      </c>
      <c r="I473" s="114"/>
      <c r="J473" s="109">
        <v>6.43</v>
      </c>
      <c r="K473" s="114"/>
      <c r="L473" s="110">
        <v>7.5</v>
      </c>
      <c r="M473" s="114"/>
      <c r="N473" s="110">
        <v>9</v>
      </c>
      <c r="O473" s="114"/>
      <c r="P473" s="110">
        <v>11.25</v>
      </c>
      <c r="Q473" s="114"/>
      <c r="R473" s="110">
        <v>15</v>
      </c>
      <c r="S473" s="113"/>
      <c r="T473" s="110">
        <v>22.5</v>
      </c>
      <c r="U473" s="113"/>
      <c r="V473" s="111">
        <v>45</v>
      </c>
      <c r="W473" s="109">
        <f t="shared" si="7"/>
        <v>0</v>
      </c>
    </row>
    <row r="474" spans="1:23" ht="23.25" customHeight="1" x14ac:dyDescent="0.2">
      <c r="A474" s="112">
        <v>457</v>
      </c>
      <c r="B474" s="189"/>
      <c r="C474" s="189"/>
      <c r="D474" s="189"/>
      <c r="E474" s="189"/>
      <c r="F474" s="113"/>
      <c r="G474" s="113"/>
      <c r="H474" s="109">
        <v>5.63</v>
      </c>
      <c r="I474" s="114"/>
      <c r="J474" s="109">
        <v>6.43</v>
      </c>
      <c r="K474" s="114"/>
      <c r="L474" s="110">
        <v>7.5</v>
      </c>
      <c r="M474" s="114"/>
      <c r="N474" s="110">
        <v>9</v>
      </c>
      <c r="O474" s="114"/>
      <c r="P474" s="110">
        <v>11.25</v>
      </c>
      <c r="Q474" s="114"/>
      <c r="R474" s="110">
        <v>15</v>
      </c>
      <c r="S474" s="113"/>
      <c r="T474" s="110">
        <v>22.5</v>
      </c>
      <c r="U474" s="113"/>
      <c r="V474" s="111">
        <v>45</v>
      </c>
      <c r="W474" s="109">
        <f t="shared" si="7"/>
        <v>0</v>
      </c>
    </row>
    <row r="475" spans="1:23" ht="23.25" customHeight="1" x14ac:dyDescent="0.2">
      <c r="A475" s="112">
        <v>458</v>
      </c>
      <c r="B475" s="189"/>
      <c r="C475" s="189"/>
      <c r="D475" s="189"/>
      <c r="E475" s="189"/>
      <c r="F475" s="113"/>
      <c r="G475" s="113"/>
      <c r="H475" s="109">
        <v>5.63</v>
      </c>
      <c r="I475" s="114"/>
      <c r="J475" s="109">
        <v>6.43</v>
      </c>
      <c r="K475" s="114"/>
      <c r="L475" s="110">
        <v>7.5</v>
      </c>
      <c r="M475" s="114"/>
      <c r="N475" s="110">
        <v>9</v>
      </c>
      <c r="O475" s="114"/>
      <c r="P475" s="110">
        <v>11.25</v>
      </c>
      <c r="Q475" s="114"/>
      <c r="R475" s="110">
        <v>15</v>
      </c>
      <c r="S475" s="113"/>
      <c r="T475" s="110">
        <v>22.5</v>
      </c>
      <c r="U475" s="113"/>
      <c r="V475" s="111">
        <v>45</v>
      </c>
      <c r="W475" s="109">
        <f t="shared" si="7"/>
        <v>0</v>
      </c>
    </row>
    <row r="476" spans="1:23" ht="23.25" customHeight="1" x14ac:dyDescent="0.2">
      <c r="A476" s="112">
        <v>459</v>
      </c>
      <c r="B476" s="189"/>
      <c r="C476" s="189"/>
      <c r="D476" s="189"/>
      <c r="E476" s="189"/>
      <c r="F476" s="113"/>
      <c r="G476" s="113"/>
      <c r="H476" s="109">
        <v>5.63</v>
      </c>
      <c r="I476" s="114"/>
      <c r="J476" s="109">
        <v>6.43</v>
      </c>
      <c r="K476" s="114"/>
      <c r="L476" s="110">
        <v>7.5</v>
      </c>
      <c r="M476" s="114"/>
      <c r="N476" s="110">
        <v>9</v>
      </c>
      <c r="O476" s="114"/>
      <c r="P476" s="110">
        <v>11.25</v>
      </c>
      <c r="Q476" s="114"/>
      <c r="R476" s="110">
        <v>15</v>
      </c>
      <c r="S476" s="113"/>
      <c r="T476" s="110">
        <v>22.5</v>
      </c>
      <c r="U476" s="113"/>
      <c r="V476" s="111">
        <v>45</v>
      </c>
      <c r="W476" s="109">
        <f t="shared" si="7"/>
        <v>0</v>
      </c>
    </row>
    <row r="477" spans="1:23" ht="23.25" customHeight="1" x14ac:dyDescent="0.2">
      <c r="A477" s="112">
        <v>460</v>
      </c>
      <c r="B477" s="189"/>
      <c r="C477" s="189"/>
      <c r="D477" s="189"/>
      <c r="E477" s="189"/>
      <c r="F477" s="113"/>
      <c r="G477" s="113"/>
      <c r="H477" s="109">
        <v>5.63</v>
      </c>
      <c r="I477" s="114"/>
      <c r="J477" s="109">
        <v>6.43</v>
      </c>
      <c r="K477" s="114"/>
      <c r="L477" s="110">
        <v>7.5</v>
      </c>
      <c r="M477" s="114"/>
      <c r="N477" s="110">
        <v>9</v>
      </c>
      <c r="O477" s="114"/>
      <c r="P477" s="110">
        <v>11.25</v>
      </c>
      <c r="Q477" s="114"/>
      <c r="R477" s="110">
        <v>15</v>
      </c>
      <c r="S477" s="113"/>
      <c r="T477" s="110">
        <v>22.5</v>
      </c>
      <c r="U477" s="113"/>
      <c r="V477" s="111">
        <v>45</v>
      </c>
      <c r="W477" s="109">
        <f t="shared" si="7"/>
        <v>0</v>
      </c>
    </row>
    <row r="478" spans="1:23" ht="23.25" customHeight="1" x14ac:dyDescent="0.2">
      <c r="A478" s="112">
        <v>461</v>
      </c>
      <c r="B478" s="189"/>
      <c r="C478" s="189"/>
      <c r="D478" s="189"/>
      <c r="E478" s="189"/>
      <c r="F478" s="113"/>
      <c r="G478" s="113"/>
      <c r="H478" s="109">
        <v>5.63</v>
      </c>
      <c r="I478" s="114"/>
      <c r="J478" s="109">
        <v>6.43</v>
      </c>
      <c r="K478" s="114"/>
      <c r="L478" s="110">
        <v>7.5</v>
      </c>
      <c r="M478" s="114"/>
      <c r="N478" s="110">
        <v>9</v>
      </c>
      <c r="O478" s="114"/>
      <c r="P478" s="110">
        <v>11.25</v>
      </c>
      <c r="Q478" s="114"/>
      <c r="R478" s="110">
        <v>15</v>
      </c>
      <c r="S478" s="113"/>
      <c r="T478" s="110">
        <v>22.5</v>
      </c>
      <c r="U478" s="113"/>
      <c r="V478" s="111">
        <v>45</v>
      </c>
      <c r="W478" s="109">
        <f t="shared" si="7"/>
        <v>0</v>
      </c>
    </row>
    <row r="479" spans="1:23" ht="23.25" customHeight="1" x14ac:dyDescent="0.2">
      <c r="A479" s="112">
        <v>462</v>
      </c>
      <c r="B479" s="189"/>
      <c r="C479" s="189"/>
      <c r="D479" s="189"/>
      <c r="E479" s="189"/>
      <c r="F479" s="113"/>
      <c r="G479" s="113"/>
      <c r="H479" s="109">
        <v>5.63</v>
      </c>
      <c r="I479" s="114"/>
      <c r="J479" s="109">
        <v>6.43</v>
      </c>
      <c r="K479" s="114"/>
      <c r="L479" s="110">
        <v>7.5</v>
      </c>
      <c r="M479" s="114"/>
      <c r="N479" s="110">
        <v>9</v>
      </c>
      <c r="O479" s="114"/>
      <c r="P479" s="110">
        <v>11.25</v>
      </c>
      <c r="Q479" s="114"/>
      <c r="R479" s="110">
        <v>15</v>
      </c>
      <c r="S479" s="113"/>
      <c r="T479" s="110">
        <v>22.5</v>
      </c>
      <c r="U479" s="113"/>
      <c r="V479" s="111">
        <v>45</v>
      </c>
      <c r="W479" s="109">
        <f t="shared" si="7"/>
        <v>0</v>
      </c>
    </row>
    <row r="480" spans="1:23" ht="23.25" customHeight="1" x14ac:dyDescent="0.2">
      <c r="A480" s="112">
        <v>463</v>
      </c>
      <c r="B480" s="189"/>
      <c r="C480" s="189"/>
      <c r="D480" s="189"/>
      <c r="E480" s="189"/>
      <c r="F480" s="113"/>
      <c r="G480" s="113"/>
      <c r="H480" s="109">
        <v>5.63</v>
      </c>
      <c r="I480" s="114"/>
      <c r="J480" s="109">
        <v>6.43</v>
      </c>
      <c r="K480" s="114"/>
      <c r="L480" s="110">
        <v>7.5</v>
      </c>
      <c r="M480" s="114"/>
      <c r="N480" s="110">
        <v>9</v>
      </c>
      <c r="O480" s="114"/>
      <c r="P480" s="110">
        <v>11.25</v>
      </c>
      <c r="Q480" s="114"/>
      <c r="R480" s="110">
        <v>15</v>
      </c>
      <c r="S480" s="113"/>
      <c r="T480" s="110">
        <v>22.5</v>
      </c>
      <c r="U480" s="113"/>
      <c r="V480" s="111">
        <v>45</v>
      </c>
      <c r="W480" s="109">
        <f t="shared" si="7"/>
        <v>0</v>
      </c>
    </row>
    <row r="481" spans="1:23" ht="23.25" customHeight="1" x14ac:dyDescent="0.2">
      <c r="A481" s="112">
        <v>464</v>
      </c>
      <c r="B481" s="189"/>
      <c r="C481" s="189"/>
      <c r="D481" s="189"/>
      <c r="E481" s="189"/>
      <c r="F481" s="113"/>
      <c r="G481" s="113"/>
      <c r="H481" s="109">
        <v>5.63</v>
      </c>
      <c r="I481" s="114"/>
      <c r="J481" s="109">
        <v>6.43</v>
      </c>
      <c r="K481" s="114"/>
      <c r="L481" s="110">
        <v>7.5</v>
      </c>
      <c r="M481" s="114"/>
      <c r="N481" s="110">
        <v>9</v>
      </c>
      <c r="O481" s="114"/>
      <c r="P481" s="110">
        <v>11.25</v>
      </c>
      <c r="Q481" s="114"/>
      <c r="R481" s="110">
        <v>15</v>
      </c>
      <c r="S481" s="113"/>
      <c r="T481" s="110">
        <v>22.5</v>
      </c>
      <c r="U481" s="113"/>
      <c r="V481" s="111">
        <v>45</v>
      </c>
      <c r="W481" s="109">
        <f t="shared" si="7"/>
        <v>0</v>
      </c>
    </row>
    <row r="482" spans="1:23" ht="23.25" customHeight="1" x14ac:dyDescent="0.2">
      <c r="A482" s="112">
        <v>465</v>
      </c>
      <c r="B482" s="189"/>
      <c r="C482" s="189"/>
      <c r="D482" s="189"/>
      <c r="E482" s="189"/>
      <c r="F482" s="113"/>
      <c r="G482" s="113"/>
      <c r="H482" s="109">
        <v>5.63</v>
      </c>
      <c r="I482" s="114"/>
      <c r="J482" s="109">
        <v>6.43</v>
      </c>
      <c r="K482" s="114"/>
      <c r="L482" s="110">
        <v>7.5</v>
      </c>
      <c r="M482" s="114"/>
      <c r="N482" s="110">
        <v>9</v>
      </c>
      <c r="O482" s="114"/>
      <c r="P482" s="110">
        <v>11.25</v>
      </c>
      <c r="Q482" s="114"/>
      <c r="R482" s="110">
        <v>15</v>
      </c>
      <c r="S482" s="113"/>
      <c r="T482" s="110">
        <v>22.5</v>
      </c>
      <c r="U482" s="113"/>
      <c r="V482" s="111">
        <v>45</v>
      </c>
      <c r="W482" s="109">
        <f t="shared" si="7"/>
        <v>0</v>
      </c>
    </row>
    <row r="483" spans="1:23" ht="23.25" customHeight="1" x14ac:dyDescent="0.2">
      <c r="A483" s="112">
        <v>466</v>
      </c>
      <c r="B483" s="189"/>
      <c r="C483" s="189"/>
      <c r="D483" s="189"/>
      <c r="E483" s="189"/>
      <c r="F483" s="113"/>
      <c r="G483" s="113"/>
      <c r="H483" s="109">
        <v>5.63</v>
      </c>
      <c r="I483" s="114"/>
      <c r="J483" s="109">
        <v>6.43</v>
      </c>
      <c r="K483" s="114"/>
      <c r="L483" s="110">
        <v>7.5</v>
      </c>
      <c r="M483" s="114"/>
      <c r="N483" s="110">
        <v>9</v>
      </c>
      <c r="O483" s="114"/>
      <c r="P483" s="110">
        <v>11.25</v>
      </c>
      <c r="Q483" s="114"/>
      <c r="R483" s="110">
        <v>15</v>
      </c>
      <c r="S483" s="113"/>
      <c r="T483" s="110">
        <v>22.5</v>
      </c>
      <c r="U483" s="113"/>
      <c r="V483" s="111">
        <v>45</v>
      </c>
      <c r="W483" s="109">
        <f t="shared" si="7"/>
        <v>0</v>
      </c>
    </row>
    <row r="484" spans="1:23" ht="23.25" customHeight="1" x14ac:dyDescent="0.2">
      <c r="A484" s="112">
        <v>467</v>
      </c>
      <c r="B484" s="189"/>
      <c r="C484" s="189"/>
      <c r="D484" s="189"/>
      <c r="E484" s="189"/>
      <c r="F484" s="113"/>
      <c r="G484" s="113"/>
      <c r="H484" s="109">
        <v>5.63</v>
      </c>
      <c r="I484" s="114"/>
      <c r="J484" s="109">
        <v>6.43</v>
      </c>
      <c r="K484" s="114"/>
      <c r="L484" s="110">
        <v>7.5</v>
      </c>
      <c r="M484" s="114"/>
      <c r="N484" s="110">
        <v>9</v>
      </c>
      <c r="O484" s="114"/>
      <c r="P484" s="110">
        <v>11.25</v>
      </c>
      <c r="Q484" s="114"/>
      <c r="R484" s="110">
        <v>15</v>
      </c>
      <c r="S484" s="113"/>
      <c r="T484" s="110">
        <v>22.5</v>
      </c>
      <c r="U484" s="113"/>
      <c r="V484" s="111">
        <v>45</v>
      </c>
      <c r="W484" s="109">
        <f t="shared" si="7"/>
        <v>0</v>
      </c>
    </row>
    <row r="485" spans="1:23" ht="23.25" customHeight="1" x14ac:dyDescent="0.2">
      <c r="A485" s="112">
        <v>468</v>
      </c>
      <c r="B485" s="189"/>
      <c r="C485" s="189"/>
      <c r="D485" s="189"/>
      <c r="E485" s="189"/>
      <c r="F485" s="113"/>
      <c r="G485" s="113"/>
      <c r="H485" s="109">
        <v>5.63</v>
      </c>
      <c r="I485" s="114"/>
      <c r="J485" s="109">
        <v>6.43</v>
      </c>
      <c r="K485" s="114"/>
      <c r="L485" s="110">
        <v>7.5</v>
      </c>
      <c r="M485" s="114"/>
      <c r="N485" s="110">
        <v>9</v>
      </c>
      <c r="O485" s="114"/>
      <c r="P485" s="110">
        <v>11.25</v>
      </c>
      <c r="Q485" s="114"/>
      <c r="R485" s="110">
        <v>15</v>
      </c>
      <c r="S485" s="113"/>
      <c r="T485" s="110">
        <v>22.5</v>
      </c>
      <c r="U485" s="113"/>
      <c r="V485" s="111">
        <v>45</v>
      </c>
      <c r="W485" s="109">
        <f t="shared" si="7"/>
        <v>0</v>
      </c>
    </row>
    <row r="486" spans="1:23" ht="23.25" customHeight="1" x14ac:dyDescent="0.2">
      <c r="A486" s="112">
        <v>469</v>
      </c>
      <c r="B486" s="189"/>
      <c r="C486" s="189"/>
      <c r="D486" s="189"/>
      <c r="E486" s="189"/>
      <c r="F486" s="113"/>
      <c r="G486" s="113"/>
      <c r="H486" s="109">
        <v>5.63</v>
      </c>
      <c r="I486" s="114"/>
      <c r="J486" s="109">
        <v>6.43</v>
      </c>
      <c r="K486" s="114"/>
      <c r="L486" s="110">
        <v>7.5</v>
      </c>
      <c r="M486" s="114"/>
      <c r="N486" s="110">
        <v>9</v>
      </c>
      <c r="O486" s="114"/>
      <c r="P486" s="110">
        <v>11.25</v>
      </c>
      <c r="Q486" s="114"/>
      <c r="R486" s="110">
        <v>15</v>
      </c>
      <c r="S486" s="113"/>
      <c r="T486" s="110">
        <v>22.5</v>
      </c>
      <c r="U486" s="113"/>
      <c r="V486" s="111">
        <v>45</v>
      </c>
      <c r="W486" s="109">
        <f t="shared" si="7"/>
        <v>0</v>
      </c>
    </row>
    <row r="487" spans="1:23" ht="23.25" customHeight="1" x14ac:dyDescent="0.2">
      <c r="A487" s="112">
        <v>470</v>
      </c>
      <c r="B487" s="189"/>
      <c r="C487" s="189"/>
      <c r="D487" s="189"/>
      <c r="E487" s="189"/>
      <c r="F487" s="113"/>
      <c r="G487" s="113"/>
      <c r="H487" s="109">
        <v>5.63</v>
      </c>
      <c r="I487" s="114"/>
      <c r="J487" s="109">
        <v>6.43</v>
      </c>
      <c r="K487" s="114"/>
      <c r="L487" s="110">
        <v>7.5</v>
      </c>
      <c r="M487" s="114"/>
      <c r="N487" s="110">
        <v>9</v>
      </c>
      <c r="O487" s="114"/>
      <c r="P487" s="110">
        <v>11.25</v>
      </c>
      <c r="Q487" s="114"/>
      <c r="R487" s="110">
        <v>15</v>
      </c>
      <c r="S487" s="113"/>
      <c r="T487" s="110">
        <v>22.5</v>
      </c>
      <c r="U487" s="113"/>
      <c r="V487" s="111">
        <v>45</v>
      </c>
      <c r="W487" s="109">
        <f t="shared" si="7"/>
        <v>0</v>
      </c>
    </row>
    <row r="488" spans="1:23" ht="23.25" customHeight="1" x14ac:dyDescent="0.2">
      <c r="A488" s="112">
        <v>471</v>
      </c>
      <c r="B488" s="189"/>
      <c r="C488" s="189"/>
      <c r="D488" s="189"/>
      <c r="E488" s="189"/>
      <c r="F488" s="113"/>
      <c r="G488" s="113"/>
      <c r="H488" s="109">
        <v>5.63</v>
      </c>
      <c r="I488" s="114"/>
      <c r="J488" s="109">
        <v>6.43</v>
      </c>
      <c r="K488" s="114"/>
      <c r="L488" s="110">
        <v>7.5</v>
      </c>
      <c r="M488" s="114"/>
      <c r="N488" s="110">
        <v>9</v>
      </c>
      <c r="O488" s="114"/>
      <c r="P488" s="110">
        <v>11.25</v>
      </c>
      <c r="Q488" s="114"/>
      <c r="R488" s="110">
        <v>15</v>
      </c>
      <c r="S488" s="113"/>
      <c r="T488" s="110">
        <v>22.5</v>
      </c>
      <c r="U488" s="113"/>
      <c r="V488" s="111">
        <v>45</v>
      </c>
      <c r="W488" s="109">
        <f t="shared" si="7"/>
        <v>0</v>
      </c>
    </row>
    <row r="489" spans="1:23" ht="23.25" customHeight="1" x14ac:dyDescent="0.2">
      <c r="A489" s="112">
        <v>472</v>
      </c>
      <c r="B489" s="189"/>
      <c r="C489" s="189"/>
      <c r="D489" s="189"/>
      <c r="E489" s="189"/>
      <c r="F489" s="113"/>
      <c r="G489" s="113"/>
      <c r="H489" s="109">
        <v>5.63</v>
      </c>
      <c r="I489" s="114"/>
      <c r="J489" s="109">
        <v>6.43</v>
      </c>
      <c r="K489" s="114"/>
      <c r="L489" s="110">
        <v>7.5</v>
      </c>
      <c r="M489" s="114"/>
      <c r="N489" s="110">
        <v>9</v>
      </c>
      <c r="O489" s="114"/>
      <c r="P489" s="110">
        <v>11.25</v>
      </c>
      <c r="Q489" s="114"/>
      <c r="R489" s="110">
        <v>15</v>
      </c>
      <c r="S489" s="113"/>
      <c r="T489" s="110">
        <v>22.5</v>
      </c>
      <c r="U489" s="113"/>
      <c r="V489" s="111">
        <v>45</v>
      </c>
      <c r="W489" s="109">
        <f t="shared" si="7"/>
        <v>0</v>
      </c>
    </row>
    <row r="490" spans="1:23" ht="23.25" customHeight="1" x14ac:dyDescent="0.2">
      <c r="A490" s="112">
        <v>473</v>
      </c>
      <c r="B490" s="189"/>
      <c r="C490" s="189"/>
      <c r="D490" s="189"/>
      <c r="E490" s="189"/>
      <c r="F490" s="113"/>
      <c r="G490" s="113"/>
      <c r="H490" s="109">
        <v>5.63</v>
      </c>
      <c r="I490" s="114"/>
      <c r="J490" s="109">
        <v>6.43</v>
      </c>
      <c r="K490" s="114"/>
      <c r="L490" s="110">
        <v>7.5</v>
      </c>
      <c r="M490" s="114"/>
      <c r="N490" s="110">
        <v>9</v>
      </c>
      <c r="O490" s="114"/>
      <c r="P490" s="110">
        <v>11.25</v>
      </c>
      <c r="Q490" s="114"/>
      <c r="R490" s="110">
        <v>15</v>
      </c>
      <c r="S490" s="113"/>
      <c r="T490" s="110">
        <v>22.5</v>
      </c>
      <c r="U490" s="113"/>
      <c r="V490" s="111">
        <v>45</v>
      </c>
      <c r="W490" s="109">
        <f t="shared" si="7"/>
        <v>0</v>
      </c>
    </row>
    <row r="491" spans="1:23" ht="23.25" customHeight="1" x14ac:dyDescent="0.2">
      <c r="A491" s="112">
        <v>474</v>
      </c>
      <c r="B491" s="189"/>
      <c r="C491" s="189"/>
      <c r="D491" s="189"/>
      <c r="E491" s="189"/>
      <c r="F491" s="113"/>
      <c r="G491" s="113"/>
      <c r="H491" s="109">
        <v>5.63</v>
      </c>
      <c r="I491" s="114"/>
      <c r="J491" s="109">
        <v>6.43</v>
      </c>
      <c r="K491" s="114"/>
      <c r="L491" s="110">
        <v>7.5</v>
      </c>
      <c r="M491" s="114"/>
      <c r="N491" s="110">
        <v>9</v>
      </c>
      <c r="O491" s="114"/>
      <c r="P491" s="110">
        <v>11.25</v>
      </c>
      <c r="Q491" s="114"/>
      <c r="R491" s="110">
        <v>15</v>
      </c>
      <c r="S491" s="113"/>
      <c r="T491" s="110">
        <v>22.5</v>
      </c>
      <c r="U491" s="113"/>
      <c r="V491" s="111">
        <v>45</v>
      </c>
      <c r="W491" s="109">
        <f t="shared" si="7"/>
        <v>0</v>
      </c>
    </row>
    <row r="492" spans="1:23" ht="23.25" customHeight="1" x14ac:dyDescent="0.2">
      <c r="A492" s="112">
        <v>475</v>
      </c>
      <c r="B492" s="189"/>
      <c r="C492" s="189"/>
      <c r="D492" s="189"/>
      <c r="E492" s="189"/>
      <c r="F492" s="113"/>
      <c r="G492" s="113"/>
      <c r="H492" s="109">
        <v>5.63</v>
      </c>
      <c r="I492" s="114"/>
      <c r="J492" s="109">
        <v>6.43</v>
      </c>
      <c r="K492" s="114"/>
      <c r="L492" s="110">
        <v>7.5</v>
      </c>
      <c r="M492" s="114"/>
      <c r="N492" s="110">
        <v>9</v>
      </c>
      <c r="O492" s="114"/>
      <c r="P492" s="110">
        <v>11.25</v>
      </c>
      <c r="Q492" s="114"/>
      <c r="R492" s="110">
        <v>15</v>
      </c>
      <c r="S492" s="113"/>
      <c r="T492" s="110">
        <v>22.5</v>
      </c>
      <c r="U492" s="113"/>
      <c r="V492" s="111">
        <v>45</v>
      </c>
      <c r="W492" s="109">
        <f t="shared" si="7"/>
        <v>0</v>
      </c>
    </row>
    <row r="493" spans="1:23" ht="23.25" customHeight="1" x14ac:dyDescent="0.2">
      <c r="A493" s="112">
        <v>476</v>
      </c>
      <c r="B493" s="189"/>
      <c r="C493" s="189"/>
      <c r="D493" s="189"/>
      <c r="E493" s="189"/>
      <c r="F493" s="113"/>
      <c r="G493" s="113"/>
      <c r="H493" s="109">
        <v>5.63</v>
      </c>
      <c r="I493" s="114"/>
      <c r="J493" s="109">
        <v>6.43</v>
      </c>
      <c r="K493" s="114"/>
      <c r="L493" s="110">
        <v>7.5</v>
      </c>
      <c r="M493" s="114"/>
      <c r="N493" s="110">
        <v>9</v>
      </c>
      <c r="O493" s="114"/>
      <c r="P493" s="110">
        <v>11.25</v>
      </c>
      <c r="Q493" s="114"/>
      <c r="R493" s="110">
        <v>15</v>
      </c>
      <c r="S493" s="113"/>
      <c r="T493" s="110">
        <v>22.5</v>
      </c>
      <c r="U493" s="113"/>
      <c r="V493" s="111">
        <v>45</v>
      </c>
      <c r="W493" s="109">
        <f t="shared" si="7"/>
        <v>0</v>
      </c>
    </row>
    <row r="494" spans="1:23" ht="23.25" customHeight="1" x14ac:dyDescent="0.2">
      <c r="A494" s="112">
        <v>477</v>
      </c>
      <c r="B494" s="189"/>
      <c r="C494" s="189"/>
      <c r="D494" s="189"/>
      <c r="E494" s="189"/>
      <c r="F494" s="113"/>
      <c r="G494" s="113"/>
      <c r="H494" s="109">
        <v>5.63</v>
      </c>
      <c r="I494" s="114"/>
      <c r="J494" s="109">
        <v>6.43</v>
      </c>
      <c r="K494" s="114"/>
      <c r="L494" s="110">
        <v>7.5</v>
      </c>
      <c r="M494" s="114"/>
      <c r="N494" s="110">
        <v>9</v>
      </c>
      <c r="O494" s="114"/>
      <c r="P494" s="110">
        <v>11.25</v>
      </c>
      <c r="Q494" s="114"/>
      <c r="R494" s="110">
        <v>15</v>
      </c>
      <c r="S494" s="113"/>
      <c r="T494" s="110">
        <v>22.5</v>
      </c>
      <c r="U494" s="113"/>
      <c r="V494" s="111">
        <v>45</v>
      </c>
      <c r="W494" s="109">
        <f t="shared" si="7"/>
        <v>0</v>
      </c>
    </row>
    <row r="495" spans="1:23" ht="23.25" customHeight="1" x14ac:dyDescent="0.2">
      <c r="A495" s="112">
        <v>478</v>
      </c>
      <c r="B495" s="189"/>
      <c r="C495" s="189"/>
      <c r="D495" s="189"/>
      <c r="E495" s="189"/>
      <c r="F495" s="113"/>
      <c r="G495" s="113"/>
      <c r="H495" s="109">
        <v>5.63</v>
      </c>
      <c r="I495" s="114"/>
      <c r="J495" s="109">
        <v>6.43</v>
      </c>
      <c r="K495" s="114"/>
      <c r="L495" s="110">
        <v>7.5</v>
      </c>
      <c r="M495" s="114"/>
      <c r="N495" s="110">
        <v>9</v>
      </c>
      <c r="O495" s="114"/>
      <c r="P495" s="110">
        <v>11.25</v>
      </c>
      <c r="Q495" s="114"/>
      <c r="R495" s="110">
        <v>15</v>
      </c>
      <c r="S495" s="113"/>
      <c r="T495" s="110">
        <v>22.5</v>
      </c>
      <c r="U495" s="113"/>
      <c r="V495" s="111">
        <v>45</v>
      </c>
      <c r="W495" s="109">
        <f t="shared" si="7"/>
        <v>0</v>
      </c>
    </row>
    <row r="496" spans="1:23" ht="23.25" customHeight="1" x14ac:dyDescent="0.2">
      <c r="A496" s="112">
        <v>479</v>
      </c>
      <c r="B496" s="189"/>
      <c r="C496" s="189"/>
      <c r="D496" s="189"/>
      <c r="E496" s="189"/>
      <c r="F496" s="113"/>
      <c r="G496" s="113"/>
      <c r="H496" s="109">
        <v>5.63</v>
      </c>
      <c r="I496" s="114"/>
      <c r="J496" s="109">
        <v>6.43</v>
      </c>
      <c r="K496" s="114"/>
      <c r="L496" s="110">
        <v>7.5</v>
      </c>
      <c r="M496" s="114"/>
      <c r="N496" s="110">
        <v>9</v>
      </c>
      <c r="O496" s="114"/>
      <c r="P496" s="110">
        <v>11.25</v>
      </c>
      <c r="Q496" s="114"/>
      <c r="R496" s="110">
        <v>15</v>
      </c>
      <c r="S496" s="113"/>
      <c r="T496" s="110">
        <v>22.5</v>
      </c>
      <c r="U496" s="113"/>
      <c r="V496" s="111">
        <v>45</v>
      </c>
      <c r="W496" s="109">
        <f t="shared" si="7"/>
        <v>0</v>
      </c>
    </row>
    <row r="497" spans="1:23" ht="23.25" customHeight="1" x14ac:dyDescent="0.2">
      <c r="A497" s="112">
        <v>480</v>
      </c>
      <c r="B497" s="189"/>
      <c r="C497" s="189"/>
      <c r="D497" s="189"/>
      <c r="E497" s="189"/>
      <c r="F497" s="113"/>
      <c r="G497" s="113"/>
      <c r="H497" s="109">
        <v>5.63</v>
      </c>
      <c r="I497" s="114"/>
      <c r="J497" s="109">
        <v>6.43</v>
      </c>
      <c r="K497" s="114"/>
      <c r="L497" s="110">
        <v>7.5</v>
      </c>
      <c r="M497" s="114"/>
      <c r="N497" s="110">
        <v>9</v>
      </c>
      <c r="O497" s="114"/>
      <c r="P497" s="110">
        <v>11.25</v>
      </c>
      <c r="Q497" s="114"/>
      <c r="R497" s="110">
        <v>15</v>
      </c>
      <c r="S497" s="113"/>
      <c r="T497" s="110">
        <v>22.5</v>
      </c>
      <c r="U497" s="113"/>
      <c r="V497" s="111">
        <v>45</v>
      </c>
      <c r="W497" s="109">
        <f t="shared" si="7"/>
        <v>0</v>
      </c>
    </row>
    <row r="498" spans="1:23" ht="23.25" customHeight="1" x14ac:dyDescent="0.2">
      <c r="A498" s="112">
        <v>481</v>
      </c>
      <c r="B498" s="189"/>
      <c r="C498" s="189"/>
      <c r="D498" s="189"/>
      <c r="E498" s="189"/>
      <c r="F498" s="113"/>
      <c r="G498" s="113"/>
      <c r="H498" s="109">
        <v>5.63</v>
      </c>
      <c r="I498" s="114"/>
      <c r="J498" s="109">
        <v>6.43</v>
      </c>
      <c r="K498" s="114"/>
      <c r="L498" s="110">
        <v>7.5</v>
      </c>
      <c r="M498" s="114"/>
      <c r="N498" s="110">
        <v>9</v>
      </c>
      <c r="O498" s="114"/>
      <c r="P498" s="110">
        <v>11.25</v>
      </c>
      <c r="Q498" s="114"/>
      <c r="R498" s="110">
        <v>15</v>
      </c>
      <c r="S498" s="113"/>
      <c r="T498" s="110">
        <v>22.5</v>
      </c>
      <c r="U498" s="113"/>
      <c r="V498" s="111">
        <v>45</v>
      </c>
      <c r="W498" s="109">
        <f t="shared" si="7"/>
        <v>0</v>
      </c>
    </row>
    <row r="499" spans="1:23" ht="23.25" customHeight="1" x14ac:dyDescent="0.2">
      <c r="A499" s="112">
        <v>482</v>
      </c>
      <c r="B499" s="189"/>
      <c r="C499" s="189"/>
      <c r="D499" s="189"/>
      <c r="E499" s="189"/>
      <c r="F499" s="113"/>
      <c r="G499" s="113"/>
      <c r="H499" s="109">
        <v>5.63</v>
      </c>
      <c r="I499" s="114"/>
      <c r="J499" s="109">
        <v>6.43</v>
      </c>
      <c r="K499" s="114"/>
      <c r="L499" s="110">
        <v>7.5</v>
      </c>
      <c r="M499" s="114"/>
      <c r="N499" s="110">
        <v>9</v>
      </c>
      <c r="O499" s="114"/>
      <c r="P499" s="110">
        <v>11.25</v>
      </c>
      <c r="Q499" s="114"/>
      <c r="R499" s="110">
        <v>15</v>
      </c>
      <c r="S499" s="113"/>
      <c r="T499" s="110">
        <v>22.5</v>
      </c>
      <c r="U499" s="113"/>
      <c r="V499" s="111">
        <v>45</v>
      </c>
      <c r="W499" s="109">
        <f t="shared" si="7"/>
        <v>0</v>
      </c>
    </row>
    <row r="500" spans="1:23" ht="23.25" customHeight="1" x14ac:dyDescent="0.2">
      <c r="A500" s="112">
        <v>483</v>
      </c>
      <c r="B500" s="189"/>
      <c r="C500" s="189"/>
      <c r="D500" s="189"/>
      <c r="E500" s="189"/>
      <c r="F500" s="113"/>
      <c r="G500" s="113"/>
      <c r="H500" s="109">
        <v>5.63</v>
      </c>
      <c r="I500" s="114"/>
      <c r="J500" s="109">
        <v>6.43</v>
      </c>
      <c r="K500" s="114"/>
      <c r="L500" s="110">
        <v>7.5</v>
      </c>
      <c r="M500" s="114"/>
      <c r="N500" s="110">
        <v>9</v>
      </c>
      <c r="O500" s="114"/>
      <c r="P500" s="110">
        <v>11.25</v>
      </c>
      <c r="Q500" s="114"/>
      <c r="R500" s="110">
        <v>15</v>
      </c>
      <c r="S500" s="113"/>
      <c r="T500" s="110">
        <v>22.5</v>
      </c>
      <c r="U500" s="113"/>
      <c r="V500" s="111">
        <v>45</v>
      </c>
      <c r="W500" s="109">
        <f t="shared" si="7"/>
        <v>0</v>
      </c>
    </row>
    <row r="501" spans="1:23" ht="23.25" customHeight="1" x14ac:dyDescent="0.2">
      <c r="A501" s="112">
        <v>484</v>
      </c>
      <c r="B501" s="189"/>
      <c r="C501" s="189"/>
      <c r="D501" s="189"/>
      <c r="E501" s="189"/>
      <c r="F501" s="113"/>
      <c r="G501" s="113"/>
      <c r="H501" s="109">
        <v>5.63</v>
      </c>
      <c r="I501" s="114"/>
      <c r="J501" s="109">
        <v>6.43</v>
      </c>
      <c r="K501" s="114"/>
      <c r="L501" s="110">
        <v>7.5</v>
      </c>
      <c r="M501" s="114"/>
      <c r="N501" s="110">
        <v>9</v>
      </c>
      <c r="O501" s="114"/>
      <c r="P501" s="110">
        <v>11.25</v>
      </c>
      <c r="Q501" s="114"/>
      <c r="R501" s="110">
        <v>15</v>
      </c>
      <c r="S501" s="113"/>
      <c r="T501" s="110">
        <v>22.5</v>
      </c>
      <c r="U501" s="113"/>
      <c r="V501" s="111">
        <v>45</v>
      </c>
      <c r="W501" s="109">
        <f t="shared" si="7"/>
        <v>0</v>
      </c>
    </row>
    <row r="502" spans="1:23" ht="23.25" customHeight="1" x14ac:dyDescent="0.2">
      <c r="A502" s="112">
        <v>485</v>
      </c>
      <c r="B502" s="189"/>
      <c r="C502" s="189"/>
      <c r="D502" s="189"/>
      <c r="E502" s="189"/>
      <c r="F502" s="113"/>
      <c r="G502" s="113"/>
      <c r="H502" s="109">
        <v>5.63</v>
      </c>
      <c r="I502" s="114"/>
      <c r="J502" s="109">
        <v>6.43</v>
      </c>
      <c r="K502" s="114"/>
      <c r="L502" s="110">
        <v>7.5</v>
      </c>
      <c r="M502" s="114"/>
      <c r="N502" s="110">
        <v>9</v>
      </c>
      <c r="O502" s="114"/>
      <c r="P502" s="110">
        <v>11.25</v>
      </c>
      <c r="Q502" s="114"/>
      <c r="R502" s="110">
        <v>15</v>
      </c>
      <c r="S502" s="113"/>
      <c r="T502" s="110">
        <v>22.5</v>
      </c>
      <c r="U502" s="113"/>
      <c r="V502" s="111">
        <v>45</v>
      </c>
      <c r="W502" s="109">
        <f t="shared" si="7"/>
        <v>0</v>
      </c>
    </row>
    <row r="503" spans="1:23" ht="23.25" customHeight="1" x14ac:dyDescent="0.2">
      <c r="A503" s="112">
        <v>486</v>
      </c>
      <c r="B503" s="189"/>
      <c r="C503" s="189"/>
      <c r="D503" s="189"/>
      <c r="E503" s="189"/>
      <c r="F503" s="113"/>
      <c r="G503" s="113"/>
      <c r="H503" s="109">
        <v>5.63</v>
      </c>
      <c r="I503" s="114"/>
      <c r="J503" s="109">
        <v>6.43</v>
      </c>
      <c r="K503" s="114"/>
      <c r="L503" s="110">
        <v>7.5</v>
      </c>
      <c r="M503" s="114"/>
      <c r="N503" s="110">
        <v>9</v>
      </c>
      <c r="O503" s="114"/>
      <c r="P503" s="110">
        <v>11.25</v>
      </c>
      <c r="Q503" s="114"/>
      <c r="R503" s="110">
        <v>15</v>
      </c>
      <c r="S503" s="113"/>
      <c r="T503" s="110">
        <v>22.5</v>
      </c>
      <c r="U503" s="113"/>
      <c r="V503" s="111">
        <v>45</v>
      </c>
      <c r="W503" s="109">
        <f t="shared" si="7"/>
        <v>0</v>
      </c>
    </row>
    <row r="504" spans="1:23" ht="23.25" customHeight="1" x14ac:dyDescent="0.2">
      <c r="A504" s="112">
        <v>487</v>
      </c>
      <c r="B504" s="189"/>
      <c r="C504" s="189"/>
      <c r="D504" s="189"/>
      <c r="E504" s="189"/>
      <c r="F504" s="113"/>
      <c r="G504" s="113"/>
      <c r="H504" s="109">
        <v>5.63</v>
      </c>
      <c r="I504" s="114"/>
      <c r="J504" s="109">
        <v>6.43</v>
      </c>
      <c r="K504" s="114"/>
      <c r="L504" s="110">
        <v>7.5</v>
      </c>
      <c r="M504" s="114"/>
      <c r="N504" s="110">
        <v>9</v>
      </c>
      <c r="O504" s="114"/>
      <c r="P504" s="110">
        <v>11.25</v>
      </c>
      <c r="Q504" s="114"/>
      <c r="R504" s="110">
        <v>15</v>
      </c>
      <c r="S504" s="113"/>
      <c r="T504" s="110">
        <v>22.5</v>
      </c>
      <c r="U504" s="113"/>
      <c r="V504" s="111">
        <v>45</v>
      </c>
      <c r="W504" s="109">
        <f t="shared" si="7"/>
        <v>0</v>
      </c>
    </row>
    <row r="505" spans="1:23" ht="23.25" customHeight="1" x14ac:dyDescent="0.2">
      <c r="A505" s="112">
        <v>488</v>
      </c>
      <c r="B505" s="189"/>
      <c r="C505" s="189"/>
      <c r="D505" s="189"/>
      <c r="E505" s="189"/>
      <c r="F505" s="113"/>
      <c r="G505" s="113"/>
      <c r="H505" s="109">
        <v>5.63</v>
      </c>
      <c r="I505" s="114"/>
      <c r="J505" s="109">
        <v>6.43</v>
      </c>
      <c r="K505" s="114"/>
      <c r="L505" s="110">
        <v>7.5</v>
      </c>
      <c r="M505" s="114"/>
      <c r="N505" s="110">
        <v>9</v>
      </c>
      <c r="O505" s="114"/>
      <c r="P505" s="110">
        <v>11.25</v>
      </c>
      <c r="Q505" s="114"/>
      <c r="R505" s="110">
        <v>15</v>
      </c>
      <c r="S505" s="113"/>
      <c r="T505" s="110">
        <v>22.5</v>
      </c>
      <c r="U505" s="113"/>
      <c r="V505" s="111">
        <v>45</v>
      </c>
      <c r="W505" s="109">
        <f t="shared" si="7"/>
        <v>0</v>
      </c>
    </row>
    <row r="506" spans="1:23" ht="23.25" customHeight="1" x14ac:dyDescent="0.2">
      <c r="A506" s="112">
        <v>489</v>
      </c>
      <c r="B506" s="189"/>
      <c r="C506" s="189"/>
      <c r="D506" s="189"/>
      <c r="E506" s="189"/>
      <c r="F506" s="113"/>
      <c r="G506" s="113"/>
      <c r="H506" s="109">
        <v>5.63</v>
      </c>
      <c r="I506" s="114"/>
      <c r="J506" s="109">
        <v>6.43</v>
      </c>
      <c r="K506" s="114"/>
      <c r="L506" s="110">
        <v>7.5</v>
      </c>
      <c r="M506" s="114"/>
      <c r="N506" s="110">
        <v>9</v>
      </c>
      <c r="O506" s="114"/>
      <c r="P506" s="110">
        <v>11.25</v>
      </c>
      <c r="Q506" s="114"/>
      <c r="R506" s="110">
        <v>15</v>
      </c>
      <c r="S506" s="113"/>
      <c r="T506" s="110">
        <v>22.5</v>
      </c>
      <c r="U506" s="113"/>
      <c r="V506" s="111">
        <v>45</v>
      </c>
      <c r="W506" s="109">
        <f t="shared" si="7"/>
        <v>0</v>
      </c>
    </row>
    <row r="507" spans="1:23" ht="23.25" customHeight="1" x14ac:dyDescent="0.2">
      <c r="A507" s="112">
        <v>490</v>
      </c>
      <c r="B507" s="189"/>
      <c r="C507" s="189"/>
      <c r="D507" s="189"/>
      <c r="E507" s="189"/>
      <c r="F507" s="113"/>
      <c r="G507" s="113"/>
      <c r="H507" s="109">
        <v>5.63</v>
      </c>
      <c r="I507" s="114"/>
      <c r="J507" s="109">
        <v>6.43</v>
      </c>
      <c r="K507" s="114"/>
      <c r="L507" s="110">
        <v>7.5</v>
      </c>
      <c r="M507" s="114"/>
      <c r="N507" s="110">
        <v>9</v>
      </c>
      <c r="O507" s="114"/>
      <c r="P507" s="110">
        <v>11.25</v>
      </c>
      <c r="Q507" s="114"/>
      <c r="R507" s="110">
        <v>15</v>
      </c>
      <c r="S507" s="113"/>
      <c r="T507" s="110">
        <v>22.5</v>
      </c>
      <c r="U507" s="113"/>
      <c r="V507" s="111">
        <v>45</v>
      </c>
      <c r="W507" s="109">
        <f t="shared" si="7"/>
        <v>0</v>
      </c>
    </row>
    <row r="508" spans="1:23" ht="23.25" customHeight="1" x14ac:dyDescent="0.2">
      <c r="A508" s="112">
        <v>491</v>
      </c>
      <c r="B508" s="189"/>
      <c r="C508" s="189"/>
      <c r="D508" s="189"/>
      <c r="E508" s="189"/>
      <c r="F508" s="113"/>
      <c r="G508" s="113"/>
      <c r="H508" s="109">
        <v>5.63</v>
      </c>
      <c r="I508" s="114"/>
      <c r="J508" s="109">
        <v>6.43</v>
      </c>
      <c r="K508" s="114"/>
      <c r="L508" s="110">
        <v>7.5</v>
      </c>
      <c r="M508" s="114"/>
      <c r="N508" s="110">
        <v>9</v>
      </c>
      <c r="O508" s="114"/>
      <c r="P508" s="110">
        <v>11.25</v>
      </c>
      <c r="Q508" s="114"/>
      <c r="R508" s="110">
        <v>15</v>
      </c>
      <c r="S508" s="113"/>
      <c r="T508" s="110">
        <v>22.5</v>
      </c>
      <c r="U508" s="113"/>
      <c r="V508" s="111">
        <v>45</v>
      </c>
      <c r="W508" s="109">
        <f t="shared" si="7"/>
        <v>0</v>
      </c>
    </row>
    <row r="509" spans="1:23" ht="23.25" customHeight="1" x14ac:dyDescent="0.2">
      <c r="A509" s="112">
        <v>492</v>
      </c>
      <c r="B509" s="189"/>
      <c r="C509" s="189"/>
      <c r="D509" s="189"/>
      <c r="E509" s="189"/>
      <c r="F509" s="113"/>
      <c r="G509" s="113"/>
      <c r="H509" s="109">
        <v>5.63</v>
      </c>
      <c r="I509" s="114"/>
      <c r="J509" s="109">
        <v>6.43</v>
      </c>
      <c r="K509" s="114"/>
      <c r="L509" s="110">
        <v>7.5</v>
      </c>
      <c r="M509" s="114"/>
      <c r="N509" s="110">
        <v>9</v>
      </c>
      <c r="O509" s="114"/>
      <c r="P509" s="110">
        <v>11.25</v>
      </c>
      <c r="Q509" s="114"/>
      <c r="R509" s="110">
        <v>15</v>
      </c>
      <c r="S509" s="113"/>
      <c r="T509" s="110">
        <v>22.5</v>
      </c>
      <c r="U509" s="113"/>
      <c r="V509" s="111">
        <v>45</v>
      </c>
      <c r="W509" s="109">
        <f t="shared" si="7"/>
        <v>0</v>
      </c>
    </row>
    <row r="510" spans="1:23" ht="23.25" customHeight="1" x14ac:dyDescent="0.2">
      <c r="A510" s="112">
        <v>493</v>
      </c>
      <c r="B510" s="189"/>
      <c r="C510" s="189"/>
      <c r="D510" s="189"/>
      <c r="E510" s="189"/>
      <c r="F510" s="113"/>
      <c r="G510" s="113"/>
      <c r="H510" s="109">
        <v>5.63</v>
      </c>
      <c r="I510" s="114"/>
      <c r="J510" s="109">
        <v>6.43</v>
      </c>
      <c r="K510" s="114"/>
      <c r="L510" s="110">
        <v>7.5</v>
      </c>
      <c r="M510" s="114"/>
      <c r="N510" s="110">
        <v>9</v>
      </c>
      <c r="O510" s="114"/>
      <c r="P510" s="110">
        <v>11.25</v>
      </c>
      <c r="Q510" s="114"/>
      <c r="R510" s="110">
        <v>15</v>
      </c>
      <c r="S510" s="113"/>
      <c r="T510" s="110">
        <v>22.5</v>
      </c>
      <c r="U510" s="113"/>
      <c r="V510" s="111">
        <v>45</v>
      </c>
      <c r="W510" s="109">
        <f t="shared" si="7"/>
        <v>0</v>
      </c>
    </row>
    <row r="511" spans="1:23" ht="23.25" customHeight="1" x14ac:dyDescent="0.2">
      <c r="A511" s="112">
        <v>494</v>
      </c>
      <c r="B511" s="189"/>
      <c r="C511" s="189"/>
      <c r="D511" s="189"/>
      <c r="E511" s="189"/>
      <c r="F511" s="113"/>
      <c r="G511" s="113"/>
      <c r="H511" s="109">
        <v>5.63</v>
      </c>
      <c r="I511" s="114"/>
      <c r="J511" s="109">
        <v>6.43</v>
      </c>
      <c r="K511" s="114"/>
      <c r="L511" s="110">
        <v>7.5</v>
      </c>
      <c r="M511" s="114"/>
      <c r="N511" s="110">
        <v>9</v>
      </c>
      <c r="O511" s="114"/>
      <c r="P511" s="110">
        <v>11.25</v>
      </c>
      <c r="Q511" s="114"/>
      <c r="R511" s="110">
        <v>15</v>
      </c>
      <c r="S511" s="113"/>
      <c r="T511" s="110">
        <v>22.5</v>
      </c>
      <c r="U511" s="113"/>
      <c r="V511" s="111">
        <v>45</v>
      </c>
      <c r="W511" s="109">
        <f t="shared" si="7"/>
        <v>0</v>
      </c>
    </row>
    <row r="512" spans="1:23" ht="23.25" customHeight="1" x14ac:dyDescent="0.2">
      <c r="A512" s="112">
        <v>495</v>
      </c>
      <c r="B512" s="189"/>
      <c r="C512" s="189"/>
      <c r="D512" s="189"/>
      <c r="E512" s="189"/>
      <c r="F512" s="113"/>
      <c r="G512" s="113"/>
      <c r="H512" s="109">
        <v>5.63</v>
      </c>
      <c r="I512" s="114"/>
      <c r="J512" s="109">
        <v>6.43</v>
      </c>
      <c r="K512" s="114"/>
      <c r="L512" s="110">
        <v>7.5</v>
      </c>
      <c r="M512" s="114"/>
      <c r="N512" s="110">
        <v>9</v>
      </c>
      <c r="O512" s="114"/>
      <c r="P512" s="110">
        <v>11.25</v>
      </c>
      <c r="Q512" s="114"/>
      <c r="R512" s="110">
        <v>15</v>
      </c>
      <c r="S512" s="113"/>
      <c r="T512" s="110">
        <v>22.5</v>
      </c>
      <c r="U512" s="113"/>
      <c r="V512" s="111">
        <v>45</v>
      </c>
      <c r="W512" s="109">
        <f t="shared" si="7"/>
        <v>0</v>
      </c>
    </row>
    <row r="513" spans="1:23" ht="23.25" customHeight="1" x14ac:dyDescent="0.2">
      <c r="A513" s="112">
        <v>496</v>
      </c>
      <c r="B513" s="189"/>
      <c r="C513" s="189"/>
      <c r="D513" s="189"/>
      <c r="E513" s="189"/>
      <c r="F513" s="113"/>
      <c r="G513" s="113"/>
      <c r="H513" s="109">
        <v>5.63</v>
      </c>
      <c r="I513" s="114"/>
      <c r="J513" s="109">
        <v>6.43</v>
      </c>
      <c r="K513" s="114"/>
      <c r="L513" s="110">
        <v>7.5</v>
      </c>
      <c r="M513" s="114"/>
      <c r="N513" s="110">
        <v>9</v>
      </c>
      <c r="O513" s="114"/>
      <c r="P513" s="110">
        <v>11.25</v>
      </c>
      <c r="Q513" s="114"/>
      <c r="R513" s="110">
        <v>15</v>
      </c>
      <c r="S513" s="113"/>
      <c r="T513" s="110">
        <v>22.5</v>
      </c>
      <c r="U513" s="113"/>
      <c r="V513" s="111">
        <v>45</v>
      </c>
      <c r="W513" s="109">
        <f t="shared" si="7"/>
        <v>0</v>
      </c>
    </row>
    <row r="514" spans="1:23" ht="23.25" customHeight="1" x14ac:dyDescent="0.2">
      <c r="A514" s="112">
        <v>497</v>
      </c>
      <c r="B514" s="189"/>
      <c r="C514" s="189"/>
      <c r="D514" s="189"/>
      <c r="E514" s="189"/>
      <c r="F514" s="113"/>
      <c r="G514" s="113"/>
      <c r="H514" s="109">
        <v>5.63</v>
      </c>
      <c r="I514" s="114"/>
      <c r="J514" s="109">
        <v>6.43</v>
      </c>
      <c r="K514" s="114"/>
      <c r="L514" s="110">
        <v>7.5</v>
      </c>
      <c r="M514" s="114"/>
      <c r="N514" s="110">
        <v>9</v>
      </c>
      <c r="O514" s="114"/>
      <c r="P514" s="110">
        <v>11.25</v>
      </c>
      <c r="Q514" s="114"/>
      <c r="R514" s="110">
        <v>15</v>
      </c>
      <c r="S514" s="113"/>
      <c r="T514" s="110">
        <v>22.5</v>
      </c>
      <c r="U514" s="113"/>
      <c r="V514" s="111">
        <v>45</v>
      </c>
      <c r="W514" s="109">
        <f t="shared" si="7"/>
        <v>0</v>
      </c>
    </row>
    <row r="515" spans="1:23" ht="23.25" customHeight="1" x14ac:dyDescent="0.2">
      <c r="A515" s="112">
        <v>498</v>
      </c>
      <c r="B515" s="189"/>
      <c r="C515" s="189"/>
      <c r="D515" s="189"/>
      <c r="E515" s="189"/>
      <c r="F515" s="113"/>
      <c r="G515" s="113"/>
      <c r="H515" s="109">
        <v>5.63</v>
      </c>
      <c r="I515" s="114"/>
      <c r="J515" s="109">
        <v>6.43</v>
      </c>
      <c r="K515" s="114"/>
      <c r="L515" s="110">
        <v>7.5</v>
      </c>
      <c r="M515" s="114"/>
      <c r="N515" s="110">
        <v>9</v>
      </c>
      <c r="O515" s="114"/>
      <c r="P515" s="110">
        <v>11.25</v>
      </c>
      <c r="Q515" s="114"/>
      <c r="R515" s="110">
        <v>15</v>
      </c>
      <c r="S515" s="113"/>
      <c r="T515" s="110">
        <v>22.5</v>
      </c>
      <c r="U515" s="113"/>
      <c r="V515" s="111">
        <v>45</v>
      </c>
      <c r="W515" s="109">
        <f t="shared" si="7"/>
        <v>0</v>
      </c>
    </row>
    <row r="516" spans="1:23" ht="23.25" customHeight="1" x14ac:dyDescent="0.2">
      <c r="A516" s="112">
        <v>499</v>
      </c>
      <c r="B516" s="189"/>
      <c r="C516" s="189"/>
      <c r="D516" s="189"/>
      <c r="E516" s="189"/>
      <c r="F516" s="113"/>
      <c r="G516" s="113"/>
      <c r="H516" s="109">
        <v>5.63</v>
      </c>
      <c r="I516" s="114"/>
      <c r="J516" s="109">
        <v>6.43</v>
      </c>
      <c r="K516" s="114"/>
      <c r="L516" s="110">
        <v>7.5</v>
      </c>
      <c r="M516" s="114"/>
      <c r="N516" s="110">
        <v>9</v>
      </c>
      <c r="O516" s="114"/>
      <c r="P516" s="110">
        <v>11.25</v>
      </c>
      <c r="Q516" s="114"/>
      <c r="R516" s="110">
        <v>15</v>
      </c>
      <c r="S516" s="113"/>
      <c r="T516" s="110">
        <v>22.5</v>
      </c>
      <c r="U516" s="113"/>
      <c r="V516" s="111">
        <v>45</v>
      </c>
      <c r="W516" s="109">
        <f t="shared" si="7"/>
        <v>0</v>
      </c>
    </row>
    <row r="517" spans="1:23" ht="23.25" customHeight="1" x14ac:dyDescent="0.2">
      <c r="A517" s="112">
        <v>500</v>
      </c>
      <c r="B517" s="189"/>
      <c r="C517" s="189"/>
      <c r="D517" s="189"/>
      <c r="E517" s="189"/>
      <c r="F517" s="113"/>
      <c r="G517" s="113"/>
      <c r="H517" s="109">
        <v>5.63</v>
      </c>
      <c r="I517" s="114"/>
      <c r="J517" s="109">
        <v>6.43</v>
      </c>
      <c r="K517" s="114"/>
      <c r="L517" s="110">
        <v>7.5</v>
      </c>
      <c r="M517" s="114"/>
      <c r="N517" s="110">
        <v>9</v>
      </c>
      <c r="O517" s="114"/>
      <c r="P517" s="110">
        <v>11.25</v>
      </c>
      <c r="Q517" s="114"/>
      <c r="R517" s="110">
        <v>15</v>
      </c>
      <c r="S517" s="113"/>
      <c r="T517" s="110">
        <v>22.5</v>
      </c>
      <c r="U517" s="113"/>
      <c r="V517" s="111">
        <v>45</v>
      </c>
      <c r="W517" s="109">
        <f t="shared" si="7"/>
        <v>0</v>
      </c>
    </row>
    <row r="518" spans="1:23" ht="35.450000000000003" customHeight="1" x14ac:dyDescent="0.2"/>
    <row r="519" spans="1:23" ht="35.450000000000003" customHeight="1" x14ac:dyDescent="0.2"/>
    <row r="520" spans="1:23" ht="36" customHeight="1" x14ac:dyDescent="0.2"/>
    <row r="522" spans="1:23" ht="39.75" customHeight="1" x14ac:dyDescent="0.2"/>
    <row r="523" spans="1:23" ht="39.75" customHeight="1" x14ac:dyDescent="0.2"/>
    <row r="524" spans="1:23" ht="39.75" customHeight="1" x14ac:dyDescent="0.2"/>
    <row r="525" spans="1:23" ht="39.75" customHeight="1" x14ac:dyDescent="0.2"/>
  </sheetData>
  <mergeCells count="1032">
    <mergeCell ref="B514:C514"/>
    <mergeCell ref="D514:E514"/>
    <mergeCell ref="B515:C515"/>
    <mergeCell ref="D515:E515"/>
    <mergeCell ref="B516:C516"/>
    <mergeCell ref="D516:E516"/>
    <mergeCell ref="B517:C517"/>
    <mergeCell ref="D517:E517"/>
    <mergeCell ref="B505:C505"/>
    <mergeCell ref="D505:E505"/>
    <mergeCell ref="B506:C506"/>
    <mergeCell ref="D506:E506"/>
    <mergeCell ref="B507:C507"/>
    <mergeCell ref="D507:E507"/>
    <mergeCell ref="B508:C508"/>
    <mergeCell ref="D508:E508"/>
    <mergeCell ref="B509:C509"/>
    <mergeCell ref="D509:E509"/>
    <mergeCell ref="B510:C510"/>
    <mergeCell ref="D510:E510"/>
    <mergeCell ref="B511:C511"/>
    <mergeCell ref="D511:E511"/>
    <mergeCell ref="B512:C512"/>
    <mergeCell ref="D512:E512"/>
    <mergeCell ref="B513:C513"/>
    <mergeCell ref="D513:E513"/>
    <mergeCell ref="B496:C496"/>
    <mergeCell ref="D496:E496"/>
    <mergeCell ref="B497:C497"/>
    <mergeCell ref="D497:E497"/>
    <mergeCell ref="B498:C498"/>
    <mergeCell ref="D498:E498"/>
    <mergeCell ref="B499:C499"/>
    <mergeCell ref="D499:E499"/>
    <mergeCell ref="B500:C500"/>
    <mergeCell ref="D500:E500"/>
    <mergeCell ref="B501:C501"/>
    <mergeCell ref="D501:E501"/>
    <mergeCell ref="B502:C502"/>
    <mergeCell ref="D502:E502"/>
    <mergeCell ref="B503:C503"/>
    <mergeCell ref="D503:E503"/>
    <mergeCell ref="B504:C504"/>
    <mergeCell ref="D504:E504"/>
    <mergeCell ref="B487:C487"/>
    <mergeCell ref="D487:E487"/>
    <mergeCell ref="B488:C488"/>
    <mergeCell ref="D488:E488"/>
    <mergeCell ref="B489:C489"/>
    <mergeCell ref="D489:E489"/>
    <mergeCell ref="B490:C490"/>
    <mergeCell ref="D490:E490"/>
    <mergeCell ref="B491:C491"/>
    <mergeCell ref="D491:E491"/>
    <mergeCell ref="B492:C492"/>
    <mergeCell ref="D492:E492"/>
    <mergeCell ref="B493:C493"/>
    <mergeCell ref="D493:E493"/>
    <mergeCell ref="B494:C494"/>
    <mergeCell ref="D494:E494"/>
    <mergeCell ref="B495:C495"/>
    <mergeCell ref="D495:E495"/>
    <mergeCell ref="B478:C478"/>
    <mergeCell ref="D478:E478"/>
    <mergeCell ref="B479:C479"/>
    <mergeCell ref="D479:E479"/>
    <mergeCell ref="B480:C480"/>
    <mergeCell ref="D480:E480"/>
    <mergeCell ref="B481:C481"/>
    <mergeCell ref="D481:E481"/>
    <mergeCell ref="B482:C482"/>
    <mergeCell ref="D482:E482"/>
    <mergeCell ref="B483:C483"/>
    <mergeCell ref="D483:E483"/>
    <mergeCell ref="B484:C484"/>
    <mergeCell ref="D484:E484"/>
    <mergeCell ref="B485:C485"/>
    <mergeCell ref="D485:E485"/>
    <mergeCell ref="B486:C486"/>
    <mergeCell ref="D486:E486"/>
    <mergeCell ref="B469:C469"/>
    <mergeCell ref="D469:E469"/>
    <mergeCell ref="B470:C470"/>
    <mergeCell ref="D470:E470"/>
    <mergeCell ref="B471:C471"/>
    <mergeCell ref="D471:E471"/>
    <mergeCell ref="B472:C472"/>
    <mergeCell ref="D472:E472"/>
    <mergeCell ref="B473:C473"/>
    <mergeCell ref="D473:E473"/>
    <mergeCell ref="B474:C474"/>
    <mergeCell ref="D474:E474"/>
    <mergeCell ref="B475:C475"/>
    <mergeCell ref="D475:E475"/>
    <mergeCell ref="B476:C476"/>
    <mergeCell ref="D476:E476"/>
    <mergeCell ref="B477:C477"/>
    <mergeCell ref="D477:E477"/>
    <mergeCell ref="B460:C460"/>
    <mergeCell ref="D460:E460"/>
    <mergeCell ref="B461:C461"/>
    <mergeCell ref="D461:E461"/>
    <mergeCell ref="B462:C462"/>
    <mergeCell ref="D462:E462"/>
    <mergeCell ref="B463:C463"/>
    <mergeCell ref="D463:E463"/>
    <mergeCell ref="B464:C464"/>
    <mergeCell ref="D464:E464"/>
    <mergeCell ref="B465:C465"/>
    <mergeCell ref="D465:E465"/>
    <mergeCell ref="B466:C466"/>
    <mergeCell ref="D466:E466"/>
    <mergeCell ref="B467:C467"/>
    <mergeCell ref="D467:E467"/>
    <mergeCell ref="B468:C468"/>
    <mergeCell ref="D468:E468"/>
    <mergeCell ref="B451:C451"/>
    <mergeCell ref="D451:E451"/>
    <mergeCell ref="B452:C452"/>
    <mergeCell ref="D452:E452"/>
    <mergeCell ref="B453:C453"/>
    <mergeCell ref="D453:E453"/>
    <mergeCell ref="B454:C454"/>
    <mergeCell ref="D454:E454"/>
    <mergeCell ref="B455:C455"/>
    <mergeCell ref="D455:E455"/>
    <mergeCell ref="B456:C456"/>
    <mergeCell ref="D456:E456"/>
    <mergeCell ref="B457:C457"/>
    <mergeCell ref="D457:E457"/>
    <mergeCell ref="B458:C458"/>
    <mergeCell ref="D458:E458"/>
    <mergeCell ref="B459:C459"/>
    <mergeCell ref="D459:E459"/>
    <mergeCell ref="B442:C442"/>
    <mergeCell ref="D442:E442"/>
    <mergeCell ref="B443:C443"/>
    <mergeCell ref="D443:E443"/>
    <mergeCell ref="B444:C444"/>
    <mergeCell ref="D444:E444"/>
    <mergeCell ref="B445:C445"/>
    <mergeCell ref="D445:E445"/>
    <mergeCell ref="B446:C446"/>
    <mergeCell ref="D446:E446"/>
    <mergeCell ref="B447:C447"/>
    <mergeCell ref="D447:E447"/>
    <mergeCell ref="B448:C448"/>
    <mergeCell ref="D448:E448"/>
    <mergeCell ref="B449:C449"/>
    <mergeCell ref="D449:E449"/>
    <mergeCell ref="B450:C450"/>
    <mergeCell ref="D450:E450"/>
    <mergeCell ref="B433:C433"/>
    <mergeCell ref="D433:E433"/>
    <mergeCell ref="B434:C434"/>
    <mergeCell ref="D434:E434"/>
    <mergeCell ref="B435:C435"/>
    <mergeCell ref="D435:E435"/>
    <mergeCell ref="B436:C436"/>
    <mergeCell ref="D436:E436"/>
    <mergeCell ref="B437:C437"/>
    <mergeCell ref="D437:E437"/>
    <mergeCell ref="B438:C438"/>
    <mergeCell ref="D438:E438"/>
    <mergeCell ref="B439:C439"/>
    <mergeCell ref="D439:E439"/>
    <mergeCell ref="B440:C440"/>
    <mergeCell ref="D440:E440"/>
    <mergeCell ref="B441:C441"/>
    <mergeCell ref="D441:E441"/>
    <mergeCell ref="B424:C424"/>
    <mergeCell ref="D424:E424"/>
    <mergeCell ref="B425:C425"/>
    <mergeCell ref="D425:E425"/>
    <mergeCell ref="B426:C426"/>
    <mergeCell ref="D426:E426"/>
    <mergeCell ref="B427:C427"/>
    <mergeCell ref="D427:E427"/>
    <mergeCell ref="B428:C428"/>
    <mergeCell ref="D428:E428"/>
    <mergeCell ref="B429:C429"/>
    <mergeCell ref="D429:E429"/>
    <mergeCell ref="B430:C430"/>
    <mergeCell ref="D430:E430"/>
    <mergeCell ref="B431:C431"/>
    <mergeCell ref="D431:E431"/>
    <mergeCell ref="B432:C432"/>
    <mergeCell ref="D432:E432"/>
    <mergeCell ref="B415:C415"/>
    <mergeCell ref="D415:E415"/>
    <mergeCell ref="B416:C416"/>
    <mergeCell ref="D416:E416"/>
    <mergeCell ref="B417:C417"/>
    <mergeCell ref="D417:E417"/>
    <mergeCell ref="B418:C418"/>
    <mergeCell ref="D418:E418"/>
    <mergeCell ref="B419:C419"/>
    <mergeCell ref="D419:E419"/>
    <mergeCell ref="B420:C420"/>
    <mergeCell ref="D420:E420"/>
    <mergeCell ref="B421:C421"/>
    <mergeCell ref="D421:E421"/>
    <mergeCell ref="B422:C422"/>
    <mergeCell ref="D422:E422"/>
    <mergeCell ref="B423:C423"/>
    <mergeCell ref="D423:E423"/>
    <mergeCell ref="B406:C406"/>
    <mergeCell ref="D406:E406"/>
    <mergeCell ref="B407:C407"/>
    <mergeCell ref="D407:E407"/>
    <mergeCell ref="B408:C408"/>
    <mergeCell ref="D408:E408"/>
    <mergeCell ref="B409:C409"/>
    <mergeCell ref="D409:E409"/>
    <mergeCell ref="B410:C410"/>
    <mergeCell ref="D410:E410"/>
    <mergeCell ref="B411:C411"/>
    <mergeCell ref="D411:E411"/>
    <mergeCell ref="B412:C412"/>
    <mergeCell ref="D412:E412"/>
    <mergeCell ref="B413:C413"/>
    <mergeCell ref="D413:E413"/>
    <mergeCell ref="B414:C414"/>
    <mergeCell ref="D414:E414"/>
    <mergeCell ref="B397:C397"/>
    <mergeCell ref="D397:E397"/>
    <mergeCell ref="B398:C398"/>
    <mergeCell ref="D398:E398"/>
    <mergeCell ref="B399:C399"/>
    <mergeCell ref="D399:E399"/>
    <mergeCell ref="B400:C400"/>
    <mergeCell ref="D400:E400"/>
    <mergeCell ref="B401:C401"/>
    <mergeCell ref="D401:E401"/>
    <mergeCell ref="B402:C402"/>
    <mergeCell ref="D402:E402"/>
    <mergeCell ref="B403:C403"/>
    <mergeCell ref="D403:E403"/>
    <mergeCell ref="B404:C404"/>
    <mergeCell ref="D404:E404"/>
    <mergeCell ref="B405:C405"/>
    <mergeCell ref="D405:E405"/>
    <mergeCell ref="B388:C388"/>
    <mergeCell ref="D388:E388"/>
    <mergeCell ref="B389:C389"/>
    <mergeCell ref="D389:E389"/>
    <mergeCell ref="B390:C390"/>
    <mergeCell ref="D390:E390"/>
    <mergeCell ref="B391:C391"/>
    <mergeCell ref="D391:E391"/>
    <mergeCell ref="B392:C392"/>
    <mergeCell ref="D392:E392"/>
    <mergeCell ref="B393:C393"/>
    <mergeCell ref="D393:E393"/>
    <mergeCell ref="B394:C394"/>
    <mergeCell ref="D394:E394"/>
    <mergeCell ref="B395:C395"/>
    <mergeCell ref="D395:E395"/>
    <mergeCell ref="B396:C396"/>
    <mergeCell ref="D396:E396"/>
    <mergeCell ref="B379:C379"/>
    <mergeCell ref="D379:E379"/>
    <mergeCell ref="B380:C380"/>
    <mergeCell ref="D380:E380"/>
    <mergeCell ref="B381:C381"/>
    <mergeCell ref="D381:E381"/>
    <mergeCell ref="B382:C382"/>
    <mergeCell ref="D382:E382"/>
    <mergeCell ref="B383:C383"/>
    <mergeCell ref="D383:E383"/>
    <mergeCell ref="B384:C384"/>
    <mergeCell ref="D384:E384"/>
    <mergeCell ref="B385:C385"/>
    <mergeCell ref="D385:E385"/>
    <mergeCell ref="B386:C386"/>
    <mergeCell ref="D386:E386"/>
    <mergeCell ref="B387:C387"/>
    <mergeCell ref="D387:E387"/>
    <mergeCell ref="B370:C370"/>
    <mergeCell ref="D370:E370"/>
    <mergeCell ref="B371:C371"/>
    <mergeCell ref="D371:E371"/>
    <mergeCell ref="B372:C372"/>
    <mergeCell ref="D372:E372"/>
    <mergeCell ref="B373:C373"/>
    <mergeCell ref="D373:E373"/>
    <mergeCell ref="B374:C374"/>
    <mergeCell ref="D374:E374"/>
    <mergeCell ref="B375:C375"/>
    <mergeCell ref="D375:E375"/>
    <mergeCell ref="B376:C376"/>
    <mergeCell ref="D376:E376"/>
    <mergeCell ref="B377:C377"/>
    <mergeCell ref="D377:E377"/>
    <mergeCell ref="B378:C378"/>
    <mergeCell ref="D378:E378"/>
    <mergeCell ref="B361:C361"/>
    <mergeCell ref="D361:E361"/>
    <mergeCell ref="B362:C362"/>
    <mergeCell ref="D362:E362"/>
    <mergeCell ref="B363:C363"/>
    <mergeCell ref="D363:E363"/>
    <mergeCell ref="B364:C364"/>
    <mergeCell ref="D364:E364"/>
    <mergeCell ref="B365:C365"/>
    <mergeCell ref="D365:E365"/>
    <mergeCell ref="B366:C366"/>
    <mergeCell ref="D366:E366"/>
    <mergeCell ref="B367:C367"/>
    <mergeCell ref="D367:E367"/>
    <mergeCell ref="B368:C368"/>
    <mergeCell ref="D368:E368"/>
    <mergeCell ref="B369:C369"/>
    <mergeCell ref="D369:E369"/>
    <mergeCell ref="B352:C352"/>
    <mergeCell ref="D352:E352"/>
    <mergeCell ref="B353:C353"/>
    <mergeCell ref="D353:E353"/>
    <mergeCell ref="B354:C354"/>
    <mergeCell ref="D354:E354"/>
    <mergeCell ref="B355:C355"/>
    <mergeCell ref="D355:E355"/>
    <mergeCell ref="B356:C356"/>
    <mergeCell ref="D356:E356"/>
    <mergeCell ref="B357:C357"/>
    <mergeCell ref="D357:E357"/>
    <mergeCell ref="B358:C358"/>
    <mergeCell ref="D358:E358"/>
    <mergeCell ref="B359:C359"/>
    <mergeCell ref="D359:E359"/>
    <mergeCell ref="B360:C360"/>
    <mergeCell ref="D360:E360"/>
    <mergeCell ref="B343:C343"/>
    <mergeCell ref="D343:E343"/>
    <mergeCell ref="B344:C344"/>
    <mergeCell ref="D344:E344"/>
    <mergeCell ref="B345:C345"/>
    <mergeCell ref="D345:E345"/>
    <mergeCell ref="B346:C346"/>
    <mergeCell ref="D346:E346"/>
    <mergeCell ref="B347:C347"/>
    <mergeCell ref="D347:E347"/>
    <mergeCell ref="B348:C348"/>
    <mergeCell ref="D348:E348"/>
    <mergeCell ref="B349:C349"/>
    <mergeCell ref="D349:E349"/>
    <mergeCell ref="B350:C350"/>
    <mergeCell ref="D350:E350"/>
    <mergeCell ref="B351:C351"/>
    <mergeCell ref="D351:E351"/>
    <mergeCell ref="B334:C334"/>
    <mergeCell ref="D334:E334"/>
    <mergeCell ref="B335:C335"/>
    <mergeCell ref="D335:E335"/>
    <mergeCell ref="B336:C336"/>
    <mergeCell ref="D336:E336"/>
    <mergeCell ref="B337:C337"/>
    <mergeCell ref="D337:E337"/>
    <mergeCell ref="B338:C338"/>
    <mergeCell ref="D338:E338"/>
    <mergeCell ref="B339:C339"/>
    <mergeCell ref="D339:E339"/>
    <mergeCell ref="B340:C340"/>
    <mergeCell ref="D340:E340"/>
    <mergeCell ref="B341:C341"/>
    <mergeCell ref="D341:E341"/>
    <mergeCell ref="B342:C342"/>
    <mergeCell ref="D342:E342"/>
    <mergeCell ref="B325:C325"/>
    <mergeCell ref="D325:E325"/>
    <mergeCell ref="B326:C326"/>
    <mergeCell ref="D326:E326"/>
    <mergeCell ref="B327:C327"/>
    <mergeCell ref="D327:E327"/>
    <mergeCell ref="B328:C328"/>
    <mergeCell ref="D328:E328"/>
    <mergeCell ref="B329:C329"/>
    <mergeCell ref="D329:E329"/>
    <mergeCell ref="B330:C330"/>
    <mergeCell ref="D330:E330"/>
    <mergeCell ref="B331:C331"/>
    <mergeCell ref="D331:E331"/>
    <mergeCell ref="B332:C332"/>
    <mergeCell ref="D332:E332"/>
    <mergeCell ref="B333:C333"/>
    <mergeCell ref="D333:E333"/>
    <mergeCell ref="B316:C316"/>
    <mergeCell ref="D316:E316"/>
    <mergeCell ref="B317:C317"/>
    <mergeCell ref="D317:E317"/>
    <mergeCell ref="B318:C318"/>
    <mergeCell ref="D318:E318"/>
    <mergeCell ref="B319:C319"/>
    <mergeCell ref="D319:E319"/>
    <mergeCell ref="B320:C320"/>
    <mergeCell ref="D320:E320"/>
    <mergeCell ref="B321:C321"/>
    <mergeCell ref="D321:E321"/>
    <mergeCell ref="B322:C322"/>
    <mergeCell ref="D322:E322"/>
    <mergeCell ref="B323:C323"/>
    <mergeCell ref="D323:E323"/>
    <mergeCell ref="B324:C324"/>
    <mergeCell ref="D324:E324"/>
    <mergeCell ref="B307:C307"/>
    <mergeCell ref="D307:E307"/>
    <mergeCell ref="B308:C308"/>
    <mergeCell ref="D308:E308"/>
    <mergeCell ref="B309:C309"/>
    <mergeCell ref="D309:E309"/>
    <mergeCell ref="B310:C310"/>
    <mergeCell ref="D310:E310"/>
    <mergeCell ref="B311:C311"/>
    <mergeCell ref="D311:E311"/>
    <mergeCell ref="B312:C312"/>
    <mergeCell ref="D312:E312"/>
    <mergeCell ref="B313:C313"/>
    <mergeCell ref="D313:E313"/>
    <mergeCell ref="B314:C314"/>
    <mergeCell ref="D314:E314"/>
    <mergeCell ref="B315:C315"/>
    <mergeCell ref="D315:E315"/>
    <mergeCell ref="B298:C298"/>
    <mergeCell ref="D298:E298"/>
    <mergeCell ref="B299:C299"/>
    <mergeCell ref="D299:E299"/>
    <mergeCell ref="B300:C300"/>
    <mergeCell ref="D300:E300"/>
    <mergeCell ref="B301:C301"/>
    <mergeCell ref="D301:E301"/>
    <mergeCell ref="B302:C302"/>
    <mergeCell ref="D302:E302"/>
    <mergeCell ref="B303:C303"/>
    <mergeCell ref="D303:E303"/>
    <mergeCell ref="B304:C304"/>
    <mergeCell ref="D304:E304"/>
    <mergeCell ref="B305:C305"/>
    <mergeCell ref="D305:E305"/>
    <mergeCell ref="B306:C306"/>
    <mergeCell ref="D306:E306"/>
    <mergeCell ref="B289:C289"/>
    <mergeCell ref="D289:E289"/>
    <mergeCell ref="B290:C290"/>
    <mergeCell ref="D290:E290"/>
    <mergeCell ref="B291:C291"/>
    <mergeCell ref="D291:E291"/>
    <mergeCell ref="B292:C292"/>
    <mergeCell ref="D292:E292"/>
    <mergeCell ref="B293:C293"/>
    <mergeCell ref="D293:E293"/>
    <mergeCell ref="B294:C294"/>
    <mergeCell ref="D294:E294"/>
    <mergeCell ref="B295:C295"/>
    <mergeCell ref="D295:E295"/>
    <mergeCell ref="B296:C296"/>
    <mergeCell ref="D296:E296"/>
    <mergeCell ref="B297:C297"/>
    <mergeCell ref="D297:E297"/>
    <mergeCell ref="B280:C280"/>
    <mergeCell ref="D280:E280"/>
    <mergeCell ref="B281:C281"/>
    <mergeCell ref="D281:E281"/>
    <mergeCell ref="B282:C282"/>
    <mergeCell ref="D282:E282"/>
    <mergeCell ref="B283:C283"/>
    <mergeCell ref="D283:E283"/>
    <mergeCell ref="B284:C284"/>
    <mergeCell ref="D284:E284"/>
    <mergeCell ref="B285:C285"/>
    <mergeCell ref="D285:E285"/>
    <mergeCell ref="B286:C286"/>
    <mergeCell ref="D286:E286"/>
    <mergeCell ref="B287:C287"/>
    <mergeCell ref="D287:E287"/>
    <mergeCell ref="B288:C288"/>
    <mergeCell ref="D288:E288"/>
    <mergeCell ref="B271:C271"/>
    <mergeCell ref="D271:E271"/>
    <mergeCell ref="B272:C272"/>
    <mergeCell ref="D272:E272"/>
    <mergeCell ref="B273:C273"/>
    <mergeCell ref="D273:E273"/>
    <mergeCell ref="B274:C274"/>
    <mergeCell ref="D274:E274"/>
    <mergeCell ref="B275:C275"/>
    <mergeCell ref="D275:E275"/>
    <mergeCell ref="B276:C276"/>
    <mergeCell ref="D276:E276"/>
    <mergeCell ref="B277:C277"/>
    <mergeCell ref="D277:E277"/>
    <mergeCell ref="B278:C278"/>
    <mergeCell ref="D278:E278"/>
    <mergeCell ref="B279:C279"/>
    <mergeCell ref="D279:E279"/>
    <mergeCell ref="B262:C262"/>
    <mergeCell ref="D262:E262"/>
    <mergeCell ref="B263:C263"/>
    <mergeCell ref="D263:E263"/>
    <mergeCell ref="B264:C264"/>
    <mergeCell ref="D264:E264"/>
    <mergeCell ref="B265:C265"/>
    <mergeCell ref="D265:E265"/>
    <mergeCell ref="B266:C266"/>
    <mergeCell ref="D266:E266"/>
    <mergeCell ref="B267:C267"/>
    <mergeCell ref="D267:E267"/>
    <mergeCell ref="B268:C268"/>
    <mergeCell ref="D268:E268"/>
    <mergeCell ref="B269:C269"/>
    <mergeCell ref="D269:E269"/>
    <mergeCell ref="B270:C270"/>
    <mergeCell ref="D270:E270"/>
    <mergeCell ref="B253:C253"/>
    <mergeCell ref="D253:E253"/>
    <mergeCell ref="B254:C254"/>
    <mergeCell ref="D254:E254"/>
    <mergeCell ref="B255:C255"/>
    <mergeCell ref="D255:E255"/>
    <mergeCell ref="B256:C256"/>
    <mergeCell ref="D256:E256"/>
    <mergeCell ref="B257:C257"/>
    <mergeCell ref="D257:E257"/>
    <mergeCell ref="B258:C258"/>
    <mergeCell ref="D258:E258"/>
    <mergeCell ref="B259:C259"/>
    <mergeCell ref="D259:E259"/>
    <mergeCell ref="B260:C260"/>
    <mergeCell ref="D260:E260"/>
    <mergeCell ref="B261:C261"/>
    <mergeCell ref="D261:E261"/>
    <mergeCell ref="B244:C244"/>
    <mergeCell ref="D244:E244"/>
    <mergeCell ref="B245:C245"/>
    <mergeCell ref="D245:E245"/>
    <mergeCell ref="B246:C246"/>
    <mergeCell ref="D246:E246"/>
    <mergeCell ref="B247:C247"/>
    <mergeCell ref="D247:E247"/>
    <mergeCell ref="B248:C248"/>
    <mergeCell ref="D248:E248"/>
    <mergeCell ref="B249:C249"/>
    <mergeCell ref="D249:E249"/>
    <mergeCell ref="B250:C250"/>
    <mergeCell ref="D250:E250"/>
    <mergeCell ref="B251:C251"/>
    <mergeCell ref="D251:E251"/>
    <mergeCell ref="B252:C252"/>
    <mergeCell ref="D252:E252"/>
    <mergeCell ref="B235:C235"/>
    <mergeCell ref="D235:E235"/>
    <mergeCell ref="B236:C236"/>
    <mergeCell ref="D236:E236"/>
    <mergeCell ref="B237:C237"/>
    <mergeCell ref="D237:E237"/>
    <mergeCell ref="B238:C238"/>
    <mergeCell ref="D238:E238"/>
    <mergeCell ref="B239:C239"/>
    <mergeCell ref="D239:E239"/>
    <mergeCell ref="B240:C240"/>
    <mergeCell ref="D240:E240"/>
    <mergeCell ref="B241:C241"/>
    <mergeCell ref="D241:E241"/>
    <mergeCell ref="B242:C242"/>
    <mergeCell ref="D242:E242"/>
    <mergeCell ref="B243:C243"/>
    <mergeCell ref="D243:E243"/>
    <mergeCell ref="B226:C226"/>
    <mergeCell ref="D226:E226"/>
    <mergeCell ref="B227:C227"/>
    <mergeCell ref="D227:E227"/>
    <mergeCell ref="B228:C228"/>
    <mergeCell ref="D228:E228"/>
    <mergeCell ref="B229:C229"/>
    <mergeCell ref="D229:E229"/>
    <mergeCell ref="B230:C230"/>
    <mergeCell ref="D230:E230"/>
    <mergeCell ref="B231:C231"/>
    <mergeCell ref="D231:E231"/>
    <mergeCell ref="B232:C232"/>
    <mergeCell ref="D232:E232"/>
    <mergeCell ref="B233:C233"/>
    <mergeCell ref="D233:E233"/>
    <mergeCell ref="B234:C234"/>
    <mergeCell ref="D234:E234"/>
    <mergeCell ref="B217:C217"/>
    <mergeCell ref="D217:E217"/>
    <mergeCell ref="B218:C218"/>
    <mergeCell ref="D218:E218"/>
    <mergeCell ref="B219:C219"/>
    <mergeCell ref="D219:E219"/>
    <mergeCell ref="B220:C220"/>
    <mergeCell ref="D220:E220"/>
    <mergeCell ref="B221:C221"/>
    <mergeCell ref="D221:E221"/>
    <mergeCell ref="B222:C222"/>
    <mergeCell ref="D222:E222"/>
    <mergeCell ref="B223:C223"/>
    <mergeCell ref="D223:E223"/>
    <mergeCell ref="B224:C224"/>
    <mergeCell ref="D224:E224"/>
    <mergeCell ref="B225:C225"/>
    <mergeCell ref="D225:E225"/>
    <mergeCell ref="B208:C208"/>
    <mergeCell ref="D208:E208"/>
    <mergeCell ref="B209:C209"/>
    <mergeCell ref="D209:E209"/>
    <mergeCell ref="B210:C210"/>
    <mergeCell ref="D210:E210"/>
    <mergeCell ref="B211:C211"/>
    <mergeCell ref="D211:E211"/>
    <mergeCell ref="B212:C212"/>
    <mergeCell ref="D212:E212"/>
    <mergeCell ref="B213:C213"/>
    <mergeCell ref="D213:E213"/>
    <mergeCell ref="B214:C214"/>
    <mergeCell ref="D214:E214"/>
    <mergeCell ref="B215:C215"/>
    <mergeCell ref="D215:E215"/>
    <mergeCell ref="B216:C216"/>
    <mergeCell ref="D216:E216"/>
    <mergeCell ref="B199:C199"/>
    <mergeCell ref="D199:E199"/>
    <mergeCell ref="B200:C200"/>
    <mergeCell ref="D200:E200"/>
    <mergeCell ref="B201:C201"/>
    <mergeCell ref="D201:E201"/>
    <mergeCell ref="B202:C202"/>
    <mergeCell ref="D202:E202"/>
    <mergeCell ref="B203:C203"/>
    <mergeCell ref="D203:E203"/>
    <mergeCell ref="B204:C204"/>
    <mergeCell ref="D204:E204"/>
    <mergeCell ref="B205:C205"/>
    <mergeCell ref="D205:E205"/>
    <mergeCell ref="B206:C206"/>
    <mergeCell ref="D206:E206"/>
    <mergeCell ref="B207:C207"/>
    <mergeCell ref="D207:E207"/>
    <mergeCell ref="B190:C190"/>
    <mergeCell ref="D190:E190"/>
    <mergeCell ref="B191:C191"/>
    <mergeCell ref="D191:E191"/>
    <mergeCell ref="B192:C192"/>
    <mergeCell ref="D192:E192"/>
    <mergeCell ref="B193:C193"/>
    <mergeCell ref="D193:E193"/>
    <mergeCell ref="B194:C194"/>
    <mergeCell ref="D194:E194"/>
    <mergeCell ref="B195:C195"/>
    <mergeCell ref="D195:E195"/>
    <mergeCell ref="B196:C196"/>
    <mergeCell ref="D196:E196"/>
    <mergeCell ref="B197:C197"/>
    <mergeCell ref="D197:E197"/>
    <mergeCell ref="B198:C198"/>
    <mergeCell ref="D198:E198"/>
    <mergeCell ref="B181:C181"/>
    <mergeCell ref="D181:E181"/>
    <mergeCell ref="B182:C182"/>
    <mergeCell ref="D182:E182"/>
    <mergeCell ref="B183:C183"/>
    <mergeCell ref="D183:E183"/>
    <mergeCell ref="B184:C184"/>
    <mergeCell ref="D184:E184"/>
    <mergeCell ref="B185:C185"/>
    <mergeCell ref="D185:E185"/>
    <mergeCell ref="B186:C186"/>
    <mergeCell ref="D186:E186"/>
    <mergeCell ref="B187:C187"/>
    <mergeCell ref="D187:E187"/>
    <mergeCell ref="B188:C188"/>
    <mergeCell ref="D188:E188"/>
    <mergeCell ref="B189:C189"/>
    <mergeCell ref="D189:E189"/>
    <mergeCell ref="B172:C172"/>
    <mergeCell ref="D172:E172"/>
    <mergeCell ref="B173:C173"/>
    <mergeCell ref="D173:E173"/>
    <mergeCell ref="B174:C174"/>
    <mergeCell ref="D174:E174"/>
    <mergeCell ref="B175:C175"/>
    <mergeCell ref="D175:E175"/>
    <mergeCell ref="B176:C176"/>
    <mergeCell ref="D176:E176"/>
    <mergeCell ref="B177:C177"/>
    <mergeCell ref="D177:E177"/>
    <mergeCell ref="B178:C178"/>
    <mergeCell ref="D178:E178"/>
    <mergeCell ref="B179:C179"/>
    <mergeCell ref="D179:E179"/>
    <mergeCell ref="B180:C180"/>
    <mergeCell ref="D180:E180"/>
    <mergeCell ref="B163:C163"/>
    <mergeCell ref="D163:E163"/>
    <mergeCell ref="B164:C164"/>
    <mergeCell ref="D164:E164"/>
    <mergeCell ref="B165:C165"/>
    <mergeCell ref="D165:E165"/>
    <mergeCell ref="B166:C166"/>
    <mergeCell ref="D166:E166"/>
    <mergeCell ref="B167:C167"/>
    <mergeCell ref="D167:E167"/>
    <mergeCell ref="B168:C168"/>
    <mergeCell ref="D168:E168"/>
    <mergeCell ref="B169:C169"/>
    <mergeCell ref="D169:E169"/>
    <mergeCell ref="B170:C170"/>
    <mergeCell ref="D170:E170"/>
    <mergeCell ref="B171:C171"/>
    <mergeCell ref="D171:E171"/>
    <mergeCell ref="B154:C154"/>
    <mergeCell ref="D154:E154"/>
    <mergeCell ref="B155:C155"/>
    <mergeCell ref="D155:E155"/>
    <mergeCell ref="B156:C156"/>
    <mergeCell ref="D156:E156"/>
    <mergeCell ref="B157:C157"/>
    <mergeCell ref="D157:E157"/>
    <mergeCell ref="B158:C158"/>
    <mergeCell ref="D158:E158"/>
    <mergeCell ref="B159:C159"/>
    <mergeCell ref="D159:E159"/>
    <mergeCell ref="B160:C160"/>
    <mergeCell ref="D160:E160"/>
    <mergeCell ref="B161:C161"/>
    <mergeCell ref="D161:E161"/>
    <mergeCell ref="B162:C162"/>
    <mergeCell ref="D162:E162"/>
    <mergeCell ref="B145:C145"/>
    <mergeCell ref="D145:E145"/>
    <mergeCell ref="B146:C146"/>
    <mergeCell ref="D146:E146"/>
    <mergeCell ref="B147:C147"/>
    <mergeCell ref="D147:E147"/>
    <mergeCell ref="B148:C148"/>
    <mergeCell ref="D148:E148"/>
    <mergeCell ref="B149:C149"/>
    <mergeCell ref="D149:E149"/>
    <mergeCell ref="B150:C150"/>
    <mergeCell ref="D150:E150"/>
    <mergeCell ref="B151:C151"/>
    <mergeCell ref="D151:E151"/>
    <mergeCell ref="B152:C152"/>
    <mergeCell ref="D152:E152"/>
    <mergeCell ref="B153:C153"/>
    <mergeCell ref="D153:E153"/>
    <mergeCell ref="B136:C136"/>
    <mergeCell ref="D136:E136"/>
    <mergeCell ref="B137:C137"/>
    <mergeCell ref="D137:E137"/>
    <mergeCell ref="B138:C138"/>
    <mergeCell ref="D138:E138"/>
    <mergeCell ref="B139:C139"/>
    <mergeCell ref="D139:E139"/>
    <mergeCell ref="B140:C140"/>
    <mergeCell ref="D140:E140"/>
    <mergeCell ref="B141:C141"/>
    <mergeCell ref="D141:E141"/>
    <mergeCell ref="B142:C142"/>
    <mergeCell ref="D142:E142"/>
    <mergeCell ref="B143:C143"/>
    <mergeCell ref="D143:E143"/>
    <mergeCell ref="B144:C144"/>
    <mergeCell ref="D144:E144"/>
    <mergeCell ref="B127:C127"/>
    <mergeCell ref="D127:E127"/>
    <mergeCell ref="B128:C128"/>
    <mergeCell ref="D128:E128"/>
    <mergeCell ref="B129:C129"/>
    <mergeCell ref="D129:E129"/>
    <mergeCell ref="B130:C130"/>
    <mergeCell ref="D130:E130"/>
    <mergeCell ref="B131:C131"/>
    <mergeCell ref="D131:E131"/>
    <mergeCell ref="B132:C132"/>
    <mergeCell ref="D132:E132"/>
    <mergeCell ref="B133:C133"/>
    <mergeCell ref="D133:E133"/>
    <mergeCell ref="B134:C134"/>
    <mergeCell ref="D134:E134"/>
    <mergeCell ref="B135:C135"/>
    <mergeCell ref="D135:E135"/>
    <mergeCell ref="B118:C118"/>
    <mergeCell ref="D118:E118"/>
    <mergeCell ref="B119:C119"/>
    <mergeCell ref="D119:E119"/>
    <mergeCell ref="B120:C120"/>
    <mergeCell ref="D120:E120"/>
    <mergeCell ref="B121:C121"/>
    <mergeCell ref="D121:E121"/>
    <mergeCell ref="B122:C122"/>
    <mergeCell ref="D122:E122"/>
    <mergeCell ref="B123:C123"/>
    <mergeCell ref="D123:E123"/>
    <mergeCell ref="B124:C124"/>
    <mergeCell ref="D124:E124"/>
    <mergeCell ref="B125:C125"/>
    <mergeCell ref="D125:E125"/>
    <mergeCell ref="B126:C126"/>
    <mergeCell ref="D126:E126"/>
    <mergeCell ref="B109:C109"/>
    <mergeCell ref="D109:E109"/>
    <mergeCell ref="B110:C110"/>
    <mergeCell ref="D110:E110"/>
    <mergeCell ref="B111:C111"/>
    <mergeCell ref="D111:E111"/>
    <mergeCell ref="B112:C112"/>
    <mergeCell ref="D112:E112"/>
    <mergeCell ref="B113:C113"/>
    <mergeCell ref="D113:E113"/>
    <mergeCell ref="B114:C114"/>
    <mergeCell ref="D114:E114"/>
    <mergeCell ref="B115:C115"/>
    <mergeCell ref="D115:E115"/>
    <mergeCell ref="B116:C116"/>
    <mergeCell ref="D116:E116"/>
    <mergeCell ref="B117:C117"/>
    <mergeCell ref="D117:E117"/>
    <mergeCell ref="B100:C100"/>
    <mergeCell ref="D100:E100"/>
    <mergeCell ref="B101:C101"/>
    <mergeCell ref="D101:E101"/>
    <mergeCell ref="B102:C102"/>
    <mergeCell ref="D102:E102"/>
    <mergeCell ref="B103:C103"/>
    <mergeCell ref="D103:E103"/>
    <mergeCell ref="B104:C104"/>
    <mergeCell ref="D104:E104"/>
    <mergeCell ref="B105:C105"/>
    <mergeCell ref="D105:E105"/>
    <mergeCell ref="B106:C106"/>
    <mergeCell ref="D106:E106"/>
    <mergeCell ref="B107:C107"/>
    <mergeCell ref="D107:E107"/>
    <mergeCell ref="B108:C108"/>
    <mergeCell ref="D108:E108"/>
    <mergeCell ref="B91:C91"/>
    <mergeCell ref="D91:E91"/>
    <mergeCell ref="B92:C92"/>
    <mergeCell ref="D92:E92"/>
    <mergeCell ref="B93:C93"/>
    <mergeCell ref="D93:E93"/>
    <mergeCell ref="B94:C94"/>
    <mergeCell ref="D94:E94"/>
    <mergeCell ref="B95:C95"/>
    <mergeCell ref="D95:E95"/>
    <mergeCell ref="B96:C96"/>
    <mergeCell ref="D96:E96"/>
    <mergeCell ref="B97:C97"/>
    <mergeCell ref="D97:E97"/>
    <mergeCell ref="B98:C98"/>
    <mergeCell ref="D98:E98"/>
    <mergeCell ref="B99:C99"/>
    <mergeCell ref="D99:E99"/>
    <mergeCell ref="B82:C82"/>
    <mergeCell ref="D82:E82"/>
    <mergeCell ref="B83:C83"/>
    <mergeCell ref="D83:E83"/>
    <mergeCell ref="B84:C84"/>
    <mergeCell ref="D84:E84"/>
    <mergeCell ref="B85:C85"/>
    <mergeCell ref="D85:E85"/>
    <mergeCell ref="B86:C86"/>
    <mergeCell ref="D86:E86"/>
    <mergeCell ref="B87:C87"/>
    <mergeCell ref="D87:E87"/>
    <mergeCell ref="B88:C88"/>
    <mergeCell ref="D88:E88"/>
    <mergeCell ref="B89:C89"/>
    <mergeCell ref="D89:E89"/>
    <mergeCell ref="B90:C90"/>
    <mergeCell ref="D90:E90"/>
    <mergeCell ref="B73:C73"/>
    <mergeCell ref="D73:E73"/>
    <mergeCell ref="B74:C74"/>
    <mergeCell ref="D74:E74"/>
    <mergeCell ref="B75:C75"/>
    <mergeCell ref="D75:E75"/>
    <mergeCell ref="B76:C76"/>
    <mergeCell ref="D76:E76"/>
    <mergeCell ref="B77:C77"/>
    <mergeCell ref="D77:E77"/>
    <mergeCell ref="B78:C78"/>
    <mergeCell ref="D78:E78"/>
    <mergeCell ref="B79:C79"/>
    <mergeCell ref="D79:E79"/>
    <mergeCell ref="B80:C80"/>
    <mergeCell ref="D80:E80"/>
    <mergeCell ref="B81:C81"/>
    <mergeCell ref="D81:E81"/>
    <mergeCell ref="B64:C64"/>
    <mergeCell ref="D64:E64"/>
    <mergeCell ref="B65:C65"/>
    <mergeCell ref="D65:E65"/>
    <mergeCell ref="B66:C66"/>
    <mergeCell ref="D66:E66"/>
    <mergeCell ref="B67:C67"/>
    <mergeCell ref="D67:E67"/>
    <mergeCell ref="B68:C68"/>
    <mergeCell ref="D68:E68"/>
    <mergeCell ref="B69:C69"/>
    <mergeCell ref="D69:E69"/>
    <mergeCell ref="B70:C70"/>
    <mergeCell ref="D70:E70"/>
    <mergeCell ref="B71:C71"/>
    <mergeCell ref="D71:E71"/>
    <mergeCell ref="B72:C72"/>
    <mergeCell ref="D72:E72"/>
    <mergeCell ref="B55:C55"/>
    <mergeCell ref="D55:E55"/>
    <mergeCell ref="B56:C56"/>
    <mergeCell ref="D56:E56"/>
    <mergeCell ref="B57:C57"/>
    <mergeCell ref="D57:E57"/>
    <mergeCell ref="B58:C58"/>
    <mergeCell ref="D58:E58"/>
    <mergeCell ref="B59:C59"/>
    <mergeCell ref="D59:E59"/>
    <mergeCell ref="B60:C60"/>
    <mergeCell ref="D60:E60"/>
    <mergeCell ref="B61:C61"/>
    <mergeCell ref="D61:E61"/>
    <mergeCell ref="B62:C62"/>
    <mergeCell ref="D62:E62"/>
    <mergeCell ref="B63:C63"/>
    <mergeCell ref="D63:E63"/>
    <mergeCell ref="B46:C46"/>
    <mergeCell ref="D46:E46"/>
    <mergeCell ref="B47:C47"/>
    <mergeCell ref="D47:E47"/>
    <mergeCell ref="B48:C48"/>
    <mergeCell ref="D48:E48"/>
    <mergeCell ref="B49:C49"/>
    <mergeCell ref="D49:E49"/>
    <mergeCell ref="B50:C50"/>
    <mergeCell ref="D50:E50"/>
    <mergeCell ref="B51:C51"/>
    <mergeCell ref="D51:E51"/>
    <mergeCell ref="B52:C52"/>
    <mergeCell ref="D52:E52"/>
    <mergeCell ref="B53:C53"/>
    <mergeCell ref="D53:E53"/>
    <mergeCell ref="B54:C54"/>
    <mergeCell ref="D54:E54"/>
    <mergeCell ref="B37:C37"/>
    <mergeCell ref="D37:E37"/>
    <mergeCell ref="B38:C38"/>
    <mergeCell ref="D38:E38"/>
    <mergeCell ref="B39:C39"/>
    <mergeCell ref="D39:E39"/>
    <mergeCell ref="B40:C40"/>
    <mergeCell ref="D40:E40"/>
    <mergeCell ref="B41:C41"/>
    <mergeCell ref="D41:E41"/>
    <mergeCell ref="B42:C42"/>
    <mergeCell ref="D42:E42"/>
    <mergeCell ref="B43:C43"/>
    <mergeCell ref="D43:E43"/>
    <mergeCell ref="B44:C44"/>
    <mergeCell ref="D44:E44"/>
    <mergeCell ref="B45:C45"/>
    <mergeCell ref="D45:E45"/>
    <mergeCell ref="B28:C28"/>
    <mergeCell ref="D28:E28"/>
    <mergeCell ref="B29:C29"/>
    <mergeCell ref="D29:E29"/>
    <mergeCell ref="B30:C30"/>
    <mergeCell ref="D30:E30"/>
    <mergeCell ref="B31:C31"/>
    <mergeCell ref="D31:E31"/>
    <mergeCell ref="B32:C32"/>
    <mergeCell ref="D32:E32"/>
    <mergeCell ref="B33:C33"/>
    <mergeCell ref="D33:E33"/>
    <mergeCell ref="B34:C34"/>
    <mergeCell ref="D34:E34"/>
    <mergeCell ref="B35:C35"/>
    <mergeCell ref="D35:E35"/>
    <mergeCell ref="B36:C36"/>
    <mergeCell ref="D36:E36"/>
    <mergeCell ref="B19:C19"/>
    <mergeCell ref="D19:E19"/>
    <mergeCell ref="B20:C20"/>
    <mergeCell ref="D20:E20"/>
    <mergeCell ref="B21:C21"/>
    <mergeCell ref="D21:E21"/>
    <mergeCell ref="B22:C22"/>
    <mergeCell ref="D22:E22"/>
    <mergeCell ref="B23:C23"/>
    <mergeCell ref="D23:E23"/>
    <mergeCell ref="B24:C24"/>
    <mergeCell ref="D24:E24"/>
    <mergeCell ref="B25:C25"/>
    <mergeCell ref="D25:E25"/>
    <mergeCell ref="B26:C26"/>
    <mergeCell ref="D26:E26"/>
    <mergeCell ref="B27:C27"/>
    <mergeCell ref="D27:E27"/>
    <mergeCell ref="A10:B12"/>
    <mergeCell ref="C10:D12"/>
    <mergeCell ref="E10:F12"/>
    <mergeCell ref="M10:R10"/>
    <mergeCell ref="S10:T10"/>
    <mergeCell ref="M11:R11"/>
    <mergeCell ref="S11:T11"/>
    <mergeCell ref="M12:R12"/>
    <mergeCell ref="S12:T12"/>
    <mergeCell ref="M13:R13"/>
    <mergeCell ref="S13:T13"/>
    <mergeCell ref="B16:C16"/>
    <mergeCell ref="D16:E16"/>
    <mergeCell ref="B17:C17"/>
    <mergeCell ref="D17:E17"/>
    <mergeCell ref="B18:C18"/>
    <mergeCell ref="D18:E18"/>
    <mergeCell ref="A1:M1"/>
    <mergeCell ref="B2:D2"/>
    <mergeCell ref="R2:W2"/>
    <mergeCell ref="B3:D3"/>
    <mergeCell ref="F3:H4"/>
    <mergeCell ref="I3:J4"/>
    <mergeCell ref="R3:W3"/>
    <mergeCell ref="B4:D4"/>
    <mergeCell ref="R4:V4"/>
    <mergeCell ref="B5:D5"/>
    <mergeCell ref="R5:V5"/>
    <mergeCell ref="B6:D6"/>
    <mergeCell ref="M7:T7"/>
    <mergeCell ref="M8:R8"/>
    <mergeCell ref="S8:T8"/>
    <mergeCell ref="M9:R9"/>
    <mergeCell ref="S9:T9"/>
  </mergeCells>
  <printOptions horizontalCentered="1"/>
  <pageMargins left="0.51180555555555496" right="0.31527777777777799" top="0.59027777777777801" bottom="0.55138888888888904" header="0.51180555555555496" footer="0.51180555555555496"/>
  <pageSetup paperSize="9" scale="29" firstPageNumber="0" fitToHeight="6" orientation="portrait" horizontalDpi="300" verticalDpi="300" r:id="rId1"/>
  <rowBreaks count="4" manualBreakCount="4">
    <brk id="97" max="16383" man="1"/>
    <brk id="199" max="16383" man="1"/>
    <brk id="300" max="16383" man="1"/>
    <brk id="398" max="16383"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MK26"/>
  <sheetViews>
    <sheetView showGridLines="0" view="pageBreakPreview" zoomScale="75" zoomScaleNormal="70" zoomScalePageLayoutView="75" workbookViewId="0">
      <selection sqref="A1:U1"/>
    </sheetView>
  </sheetViews>
  <sheetFormatPr baseColWidth="10" defaultColWidth="9" defaultRowHeight="15" x14ac:dyDescent="0.2"/>
  <cols>
    <col min="1" max="1" width="16.5" style="66" customWidth="1"/>
    <col min="2" max="2" width="25.375" style="66" customWidth="1"/>
    <col min="3" max="3" width="8.625" style="66" customWidth="1"/>
    <col min="4" max="4" width="9.75" style="66" customWidth="1"/>
    <col min="5" max="5" width="8.625" style="66" customWidth="1"/>
    <col min="6" max="6" width="6.625" style="66" customWidth="1"/>
    <col min="7" max="18" width="8.625" style="66" customWidth="1"/>
    <col min="19" max="19" width="18.25" style="66" customWidth="1"/>
    <col min="20" max="21" width="10" style="66" customWidth="1"/>
    <col min="22" max="1025" width="18.125" style="66" customWidth="1"/>
  </cols>
  <sheetData>
    <row r="1" spans="1:24" ht="55.5" customHeight="1" x14ac:dyDescent="0.2">
      <c r="A1" s="164" t="s">
        <v>83</v>
      </c>
      <c r="B1" s="164"/>
      <c r="C1" s="164"/>
      <c r="D1" s="164"/>
      <c r="E1" s="164"/>
      <c r="F1" s="164"/>
      <c r="G1" s="164"/>
      <c r="H1" s="164"/>
      <c r="I1" s="164"/>
      <c r="J1" s="164"/>
      <c r="K1" s="164"/>
      <c r="L1" s="164"/>
      <c r="M1" s="164"/>
      <c r="N1" s="164"/>
      <c r="O1" s="164"/>
      <c r="P1" s="164"/>
      <c r="Q1" s="164"/>
      <c r="R1" s="164"/>
      <c r="S1" s="164"/>
      <c r="T1" s="164"/>
      <c r="U1" s="164"/>
      <c r="V1" s="83"/>
      <c r="W1" s="84"/>
      <c r="X1" s="85"/>
    </row>
    <row r="2" spans="1:24" ht="36" customHeight="1" x14ac:dyDescent="0.2">
      <c r="A2" s="18"/>
      <c r="B2" s="23"/>
      <c r="C2" s="15"/>
      <c r="D2" s="15"/>
      <c r="E2" s="15"/>
      <c r="F2" s="15"/>
      <c r="G2" s="15"/>
      <c r="H2" s="15"/>
      <c r="I2" s="15"/>
      <c r="J2" s="15"/>
      <c r="K2" s="15"/>
      <c r="L2" s="15"/>
      <c r="M2" s="15"/>
      <c r="N2" s="15"/>
      <c r="O2" s="15"/>
      <c r="P2" s="15"/>
      <c r="Q2" s="15"/>
      <c r="R2" s="26"/>
      <c r="S2" s="115"/>
      <c r="T2" s="115"/>
      <c r="U2" s="115"/>
      <c r="V2" s="115"/>
      <c r="W2" s="115"/>
      <c r="X2" s="115"/>
    </row>
    <row r="3" spans="1:24" ht="36" customHeight="1" x14ac:dyDescent="0.2">
      <c r="A3" s="24" t="s">
        <v>6</v>
      </c>
      <c r="B3" s="165" t="str">
        <f>'TN-bezogene Stunden_und_SbB'!B7</f>
        <v>[prproduktinformationen.vergabenummer]</v>
      </c>
      <c r="C3" s="165"/>
      <c r="D3" s="165"/>
      <c r="E3" s="25"/>
      <c r="F3" s="167" t="e">
        <f>'TN-bezogene Stunden_und_SbB'!F5</f>
        <v>#VALUE!</v>
      </c>
      <c r="G3" s="167"/>
      <c r="H3" s="167"/>
      <c r="I3" s="167"/>
      <c r="J3" s="168" t="e">
        <f>'TN-bezogene Stunden_und_SbB'!I5</f>
        <v>#VALUE!</v>
      </c>
      <c r="K3" s="168"/>
      <c r="L3" s="15"/>
      <c r="M3" s="15"/>
      <c r="N3" s="15"/>
      <c r="O3" s="15"/>
      <c r="P3" s="15"/>
      <c r="Q3" s="15"/>
      <c r="R3" s="26"/>
      <c r="S3" s="115"/>
      <c r="T3" s="115"/>
      <c r="U3" s="115"/>
      <c r="V3" s="115"/>
      <c r="W3" s="115"/>
      <c r="X3" s="115"/>
    </row>
    <row r="4" spans="1:24" ht="36" customHeight="1" x14ac:dyDescent="0.2">
      <c r="A4" s="30" t="s">
        <v>10</v>
      </c>
      <c r="B4" s="165" t="str">
        <f>'TN-bezogene Stunden_und_SbB'!B8</f>
        <v xml:space="preserve">[prproduktinformationen.losnummer] </v>
      </c>
      <c r="C4" s="165"/>
      <c r="D4" s="165"/>
      <c r="E4" s="25"/>
      <c r="F4" s="167"/>
      <c r="G4" s="167"/>
      <c r="H4" s="167"/>
      <c r="I4" s="167"/>
      <c r="J4" s="168"/>
      <c r="K4" s="168"/>
      <c r="L4" s="15"/>
      <c r="M4" s="15"/>
      <c r="N4" s="15"/>
      <c r="O4" s="15"/>
      <c r="P4" s="15"/>
      <c r="Q4" s="15"/>
      <c r="R4" s="26"/>
      <c r="S4" s="115"/>
      <c r="T4" s="115"/>
      <c r="U4" s="115"/>
      <c r="V4" s="115"/>
      <c r="W4" s="115"/>
      <c r="X4" s="86"/>
    </row>
    <row r="5" spans="1:24" ht="36" customHeight="1" x14ac:dyDescent="0.2">
      <c r="A5" s="32" t="s">
        <v>84</v>
      </c>
      <c r="B5" s="165" t="str">
        <f>'TN-bezogene Stunden_und_SbB'!B9</f>
        <v xml:space="preserve">[prproduktinformationen.massnahmenummer] </v>
      </c>
      <c r="C5" s="165"/>
      <c r="D5" s="165"/>
      <c r="E5" s="25"/>
      <c r="F5" s="25"/>
      <c r="G5" s="25"/>
      <c r="H5" s="15"/>
      <c r="I5" s="15"/>
      <c r="J5" s="15"/>
      <c r="K5" s="15"/>
      <c r="L5" s="15"/>
      <c r="M5" s="15"/>
      <c r="N5" s="15"/>
      <c r="O5" s="15"/>
      <c r="P5" s="15"/>
      <c r="Q5" s="15"/>
      <c r="R5" s="26"/>
      <c r="S5" s="116"/>
      <c r="T5" s="116"/>
      <c r="U5" s="116"/>
      <c r="V5" s="116"/>
      <c r="W5" s="116"/>
      <c r="X5" s="86"/>
    </row>
    <row r="6" spans="1:24" ht="36" customHeight="1" x14ac:dyDescent="0.2">
      <c r="A6" s="32" t="s">
        <v>16</v>
      </c>
      <c r="B6" s="165" t="str">
        <f>'TN-bezogene Stunden_und_SbB'!B10</f>
        <v xml:space="preserve">[prproduktinformationen.massnahmenummercosach] </v>
      </c>
      <c r="C6" s="165"/>
      <c r="D6" s="165"/>
      <c r="E6" s="25"/>
      <c r="F6" s="25"/>
      <c r="G6" s="117"/>
      <c r="H6" s="15"/>
      <c r="I6" s="15"/>
      <c r="J6" s="15"/>
      <c r="K6" s="15"/>
      <c r="L6" s="15"/>
      <c r="M6" s="15"/>
      <c r="N6" s="15"/>
      <c r="O6" s="15"/>
      <c r="P6" s="15"/>
      <c r="Q6" s="15"/>
      <c r="R6" s="15"/>
      <c r="S6" s="15"/>
      <c r="T6" s="19"/>
      <c r="U6" s="19"/>
      <c r="V6" s="19"/>
      <c r="W6" s="20"/>
      <c r="X6" s="21"/>
    </row>
    <row r="7" spans="1:24" ht="36" customHeight="1" x14ac:dyDescent="0.2">
      <c r="A7" s="34" t="s">
        <v>19</v>
      </c>
      <c r="B7" s="170" t="str">
        <f>'TN-bezogene Stunden_und_SbB'!B11</f>
        <v xml:space="preserve">[prproduktinformationen.bedarfstraeger] </v>
      </c>
      <c r="C7" s="170"/>
      <c r="D7" s="170"/>
      <c r="E7" s="25"/>
      <c r="F7" s="25"/>
      <c r="G7" s="117"/>
      <c r="H7" s="15"/>
      <c r="I7" s="15"/>
      <c r="J7" s="15"/>
      <c r="K7" s="15"/>
      <c r="L7" s="15"/>
      <c r="M7" s="15"/>
      <c r="N7" s="171" t="s">
        <v>35</v>
      </c>
      <c r="O7" s="171"/>
      <c r="P7" s="171"/>
      <c r="Q7" s="171"/>
      <c r="R7" s="171"/>
      <c r="S7" s="171"/>
      <c r="T7" s="171"/>
      <c r="U7" s="171"/>
      <c r="V7" s="19"/>
      <c r="W7" s="20"/>
      <c r="X7" s="21"/>
    </row>
    <row r="8" spans="1:24" ht="23.1" customHeight="1" x14ac:dyDescent="0.2">
      <c r="A8" s="118"/>
      <c r="B8" s="118"/>
      <c r="C8" s="118"/>
      <c r="D8" s="118"/>
      <c r="E8" s="118"/>
      <c r="F8" s="118"/>
      <c r="G8" s="118"/>
      <c r="H8" s="15"/>
      <c r="I8" s="15"/>
      <c r="J8" s="15"/>
      <c r="K8" s="15"/>
      <c r="L8" s="15"/>
      <c r="M8" s="15"/>
      <c r="N8" s="190" t="s">
        <v>51</v>
      </c>
      <c r="O8" s="190"/>
      <c r="P8" s="190"/>
      <c r="Q8" s="190"/>
      <c r="R8" s="190"/>
      <c r="S8" s="190"/>
      <c r="T8" s="191" t="s">
        <v>52</v>
      </c>
      <c r="U8" s="191"/>
      <c r="V8" s="19"/>
      <c r="W8" s="20"/>
      <c r="X8" s="21"/>
    </row>
    <row r="9" spans="1:24" ht="51" customHeight="1" x14ac:dyDescent="0.2">
      <c r="A9" s="192" t="s">
        <v>54</v>
      </c>
      <c r="B9" s="192"/>
      <c r="C9" s="193" t="s">
        <v>85</v>
      </c>
      <c r="D9" s="193"/>
      <c r="E9" s="194" t="s">
        <v>56</v>
      </c>
      <c r="F9" s="194"/>
      <c r="G9" s="194"/>
      <c r="H9" s="15"/>
      <c r="I9" s="15"/>
      <c r="J9" s="15"/>
      <c r="K9" s="15"/>
      <c r="L9" s="15"/>
      <c r="M9" s="15"/>
      <c r="N9" s="195" t="s">
        <v>86</v>
      </c>
      <c r="O9" s="195"/>
      <c r="P9" s="195"/>
      <c r="Q9" s="195"/>
      <c r="R9" s="195"/>
      <c r="S9" s="195"/>
      <c r="T9" s="196" t="e">
        <f>S17</f>
        <v>#VALUE!</v>
      </c>
      <c r="U9" s="196"/>
      <c r="V9" s="15"/>
      <c r="W9" s="84"/>
      <c r="X9" s="88"/>
    </row>
    <row r="10" spans="1:24" ht="23.1" customHeight="1" x14ac:dyDescent="0.2">
      <c r="A10" s="192"/>
      <c r="B10" s="192"/>
      <c r="C10" s="193"/>
      <c r="D10" s="193"/>
      <c r="E10" s="194"/>
      <c r="F10" s="194"/>
      <c r="G10" s="194"/>
      <c r="H10" s="26"/>
      <c r="I10" s="92"/>
      <c r="J10" s="93"/>
      <c r="K10" s="26"/>
      <c r="L10" s="15"/>
      <c r="M10" s="15"/>
      <c r="N10" s="197" t="s">
        <v>87</v>
      </c>
      <c r="O10" s="197"/>
      <c r="P10" s="197"/>
      <c r="Q10" s="197"/>
      <c r="R10" s="197"/>
      <c r="S10" s="197"/>
      <c r="T10" s="179" t="s">
        <v>58</v>
      </c>
      <c r="U10" s="179"/>
      <c r="V10" s="15"/>
      <c r="W10" s="84"/>
      <c r="X10" s="88"/>
    </row>
    <row r="11" spans="1:24" ht="23.1" customHeight="1" x14ac:dyDescent="0.2">
      <c r="A11" s="192"/>
      <c r="B11" s="192"/>
      <c r="C11" s="193"/>
      <c r="D11" s="193"/>
      <c r="E11" s="194"/>
      <c r="F11" s="194"/>
      <c r="G11" s="194"/>
      <c r="H11" s="26"/>
      <c r="I11" s="26"/>
      <c r="J11" s="26"/>
      <c r="K11" s="26"/>
      <c r="L11" s="15"/>
      <c r="M11" s="15"/>
      <c r="N11" s="198" t="s">
        <v>59</v>
      </c>
      <c r="O11" s="198"/>
      <c r="P11" s="198"/>
      <c r="Q11" s="198"/>
      <c r="R11" s="198"/>
      <c r="S11" s="198"/>
      <c r="T11" s="199" t="e">
        <f>T9+T10</f>
        <v>#VALUE!</v>
      </c>
      <c r="U11" s="199"/>
      <c r="V11" s="15"/>
      <c r="W11" s="94"/>
      <c r="X11" s="94"/>
    </row>
    <row r="12" spans="1:24" ht="23.1" customHeight="1" x14ac:dyDescent="0.2">
      <c r="A12" s="192"/>
      <c r="B12" s="192"/>
      <c r="C12" s="193"/>
      <c r="D12" s="193"/>
      <c r="E12" s="194"/>
      <c r="F12" s="194"/>
      <c r="G12" s="194"/>
      <c r="H12" s="119"/>
      <c r="I12" s="119"/>
      <c r="J12" s="119"/>
      <c r="K12" s="119"/>
      <c r="L12" s="119"/>
      <c r="M12" s="119"/>
      <c r="N12" s="200" t="s">
        <v>60</v>
      </c>
      <c r="O12" s="200"/>
      <c r="P12" s="200"/>
      <c r="Q12" s="200"/>
      <c r="R12" s="200"/>
      <c r="S12" s="200"/>
      <c r="T12" s="201" t="e">
        <f>_xlfn.FLOOR.MATH(T11*4) / 4</f>
        <v>#VALUE!</v>
      </c>
      <c r="U12" s="201"/>
    </row>
    <row r="13" spans="1:24" ht="23.1" customHeight="1" x14ac:dyDescent="0.2">
      <c r="A13" s="120" t="str">
        <f>'TN-bezogene Stunden_und_SbB'!A18</f>
        <v xml:space="preserve">[prkontingentierung.gesamtaktuellesjahr] </v>
      </c>
      <c r="B13" s="121">
        <v>1</v>
      </c>
      <c r="C13" s="90" t="e">
        <f>'TN-bezogene Stunden_und_SbB'!C18</f>
        <v>#VALUE!</v>
      </c>
      <c r="D13" s="122">
        <v>0.7</v>
      </c>
      <c r="E13" s="90" t="e">
        <f>'TN-bezogene Stunden_und_SbB'!E18</f>
        <v>#VALUE!</v>
      </c>
      <c r="F13" s="202">
        <v>1.2</v>
      </c>
      <c r="G13" s="202"/>
      <c r="H13" s="119"/>
      <c r="I13" s="119"/>
      <c r="J13" s="119"/>
      <c r="K13" s="119"/>
      <c r="L13" s="119"/>
      <c r="M13" s="119"/>
      <c r="N13" s="197" t="s">
        <v>61</v>
      </c>
      <c r="O13" s="197"/>
      <c r="P13" s="197"/>
      <c r="Q13" s="197"/>
      <c r="R13" s="197"/>
      <c r="S13" s="197"/>
      <c r="T13" s="203" t="e">
        <f>ROUND(T11-T12,2)</f>
        <v>#VALUE!</v>
      </c>
      <c r="U13" s="203"/>
    </row>
    <row r="14" spans="1:24" ht="23.1" customHeight="1" x14ac:dyDescent="0.2">
      <c r="A14" s="119"/>
      <c r="B14" s="119"/>
      <c r="C14" s="119"/>
      <c r="D14" s="119"/>
      <c r="E14" s="119"/>
      <c r="F14" s="119"/>
      <c r="G14" s="119"/>
      <c r="H14" s="119"/>
      <c r="I14" s="119"/>
      <c r="J14" s="119"/>
      <c r="K14" s="119"/>
      <c r="L14" s="119"/>
      <c r="M14" s="119"/>
      <c r="V14" s="119"/>
    </row>
    <row r="15" spans="1:24" ht="55.5" customHeight="1" x14ac:dyDescent="0.2">
      <c r="O15" s="67"/>
      <c r="P15" s="67"/>
      <c r="R15" s="67"/>
      <c r="S15" s="67"/>
    </row>
    <row r="16" spans="1:24" ht="60" customHeight="1" x14ac:dyDescent="0.2">
      <c r="A16" s="97" t="s">
        <v>13</v>
      </c>
      <c r="B16" s="123"/>
      <c r="C16" s="124" t="s">
        <v>88</v>
      </c>
      <c r="D16" s="125" t="s">
        <v>63</v>
      </c>
      <c r="E16" s="124" t="s">
        <v>88</v>
      </c>
      <c r="F16" s="125" t="s">
        <v>64</v>
      </c>
      <c r="G16" s="124" t="s">
        <v>88</v>
      </c>
      <c r="H16" s="125" t="s">
        <v>65</v>
      </c>
      <c r="I16" s="124" t="s">
        <v>88</v>
      </c>
      <c r="J16" s="125" t="s">
        <v>66</v>
      </c>
      <c r="K16" s="124" t="s">
        <v>88</v>
      </c>
      <c r="L16" s="125" t="s">
        <v>67</v>
      </c>
      <c r="M16" s="124" t="s">
        <v>88</v>
      </c>
      <c r="N16" s="125" t="s">
        <v>68</v>
      </c>
      <c r="O16" s="124" t="s">
        <v>88</v>
      </c>
      <c r="P16" s="125" t="s">
        <v>69</v>
      </c>
      <c r="Q16" s="124" t="s">
        <v>88</v>
      </c>
      <c r="R16" s="125" t="s">
        <v>70</v>
      </c>
      <c r="S16" s="126" t="s">
        <v>71</v>
      </c>
    </row>
    <row r="17" spans="1:20" ht="93.75" customHeight="1" x14ac:dyDescent="0.2">
      <c r="A17" s="127">
        <v>1</v>
      </c>
      <c r="B17" s="128" t="s">
        <v>89</v>
      </c>
      <c r="C17" s="129" t="s">
        <v>90</v>
      </c>
      <c r="D17" s="130">
        <f>(0.75*60)/8</f>
        <v>5.625</v>
      </c>
      <c r="E17" s="129" t="s">
        <v>91</v>
      </c>
      <c r="F17" s="130">
        <f>(0.75*60)/7</f>
        <v>6.4285714285714288</v>
      </c>
      <c r="G17" s="129" t="s">
        <v>92</v>
      </c>
      <c r="H17" s="131">
        <f>(0.75*60)/6</f>
        <v>7.5</v>
      </c>
      <c r="I17" s="129" t="s">
        <v>93</v>
      </c>
      <c r="J17" s="131">
        <f>(0.75*60)/5</f>
        <v>9</v>
      </c>
      <c r="K17" s="129" t="s">
        <v>94</v>
      </c>
      <c r="L17" s="131">
        <f>(0.75*60)/4</f>
        <v>11.25</v>
      </c>
      <c r="M17" s="129" t="s">
        <v>95</v>
      </c>
      <c r="N17" s="131">
        <f>(0.75*60)/3</f>
        <v>15</v>
      </c>
      <c r="O17" s="129" t="s">
        <v>96</v>
      </c>
      <c r="P17" s="131">
        <f>(0.75*60)/2</f>
        <v>22.5</v>
      </c>
      <c r="Q17" s="129" t="s">
        <v>97</v>
      </c>
      <c r="R17" s="131">
        <f>0.75*60</f>
        <v>45</v>
      </c>
      <c r="S17" s="132" t="e">
        <f>((C17*D17)+(E17*F17)+(G17*H17)+(I17*J17)+(K17*L17)+(M17*N17)+(O17*P17)+(Q17*R17))/60</f>
        <v>#VALUE!</v>
      </c>
    </row>
    <row r="18" spans="1:20" ht="23.25" customHeight="1" x14ac:dyDescent="0.2">
      <c r="A18" s="133"/>
      <c r="B18" s="134"/>
      <c r="C18" s="135"/>
      <c r="D18" s="136"/>
      <c r="E18" s="135"/>
      <c r="F18" s="136"/>
      <c r="G18" s="135"/>
      <c r="H18" s="135"/>
      <c r="I18" s="135"/>
      <c r="J18" s="135"/>
      <c r="K18" s="135"/>
      <c r="L18" s="135"/>
      <c r="M18" s="135"/>
      <c r="N18" s="135"/>
      <c r="O18" s="135"/>
      <c r="P18" s="135"/>
      <c r="Q18" s="135"/>
      <c r="R18" s="135"/>
      <c r="S18" s="135"/>
      <c r="T18" s="119"/>
    </row>
    <row r="19" spans="1:20" ht="35.450000000000003" customHeight="1" x14ac:dyDescent="0.2"/>
    <row r="20" spans="1:20" ht="35.450000000000003" customHeight="1" x14ac:dyDescent="0.2"/>
    <row r="21" spans="1:20" ht="36" customHeight="1" x14ac:dyDescent="0.2"/>
    <row r="23" spans="1:20" ht="39.75" customHeight="1" x14ac:dyDescent="0.2"/>
    <row r="24" spans="1:20" ht="39.75" customHeight="1" x14ac:dyDescent="0.2"/>
    <row r="25" spans="1:20" ht="39.75" customHeight="1" x14ac:dyDescent="0.2"/>
    <row r="26" spans="1:20" ht="39.75" customHeight="1" x14ac:dyDescent="0.2"/>
  </sheetData>
  <mergeCells count="25">
    <mergeCell ref="F13:G13"/>
    <mergeCell ref="N13:S13"/>
    <mergeCell ref="T13:U13"/>
    <mergeCell ref="A9:B12"/>
    <mergeCell ref="C9:D12"/>
    <mergeCell ref="E9:G12"/>
    <mergeCell ref="N9:S9"/>
    <mergeCell ref="T9:U9"/>
    <mergeCell ref="N10:S10"/>
    <mergeCell ref="T10:U10"/>
    <mergeCell ref="N11:S11"/>
    <mergeCell ref="T11:U11"/>
    <mergeCell ref="N12:S12"/>
    <mergeCell ref="T12:U12"/>
    <mergeCell ref="B5:D5"/>
    <mergeCell ref="B6:D6"/>
    <mergeCell ref="B7:D7"/>
    <mergeCell ref="N7:U7"/>
    <mergeCell ref="N8:S8"/>
    <mergeCell ref="T8:U8"/>
    <mergeCell ref="A1:U1"/>
    <mergeCell ref="B3:D3"/>
    <mergeCell ref="F3:I4"/>
    <mergeCell ref="J3:K4"/>
    <mergeCell ref="B4:D4"/>
  </mergeCells>
  <printOptions horizontalCentered="1" verticalCentered="1"/>
  <pageMargins left="0.70833333333333304" right="0.70833333333333304" top="0.78749999999999998" bottom="0.78749999999999998" header="0.51180555555555496" footer="0.51180555555555496"/>
  <pageSetup paperSize="9" scale="55" firstPageNumber="0" orientation="landscape" horizontalDpi="300" verticalDpi="30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V84"/>
  <sheetViews>
    <sheetView showGridLines="0" view="pageBreakPreview" zoomScale="75" zoomScaleNormal="78" zoomScalePageLayoutView="75" workbookViewId="0">
      <selection activeCell="L52" sqref="L52"/>
    </sheetView>
  </sheetViews>
  <sheetFormatPr baseColWidth="10" defaultColWidth="9" defaultRowHeight="14.25" x14ac:dyDescent="0.2"/>
  <cols>
    <col min="1" max="1025" width="10.625" customWidth="1"/>
  </cols>
  <sheetData>
    <row r="2" spans="1:18" ht="15" x14ac:dyDescent="0.25">
      <c r="A2" s="204" t="s">
        <v>98</v>
      </c>
      <c r="B2" s="204"/>
    </row>
    <row r="4" spans="1:18" x14ac:dyDescent="0.2">
      <c r="A4" s="137" t="s">
        <v>99</v>
      </c>
      <c r="B4" s="137"/>
      <c r="C4" s="137"/>
      <c r="D4" s="137"/>
      <c r="E4" s="137"/>
      <c r="F4" s="137"/>
    </row>
    <row r="5" spans="1:18" x14ac:dyDescent="0.2">
      <c r="A5" s="205" t="s">
        <v>100</v>
      </c>
      <c r="B5" s="205"/>
      <c r="C5" s="205"/>
      <c r="D5" s="205"/>
      <c r="E5" s="205"/>
      <c r="F5" s="205"/>
      <c r="G5" s="205"/>
    </row>
    <row r="7" spans="1:18" ht="15" x14ac:dyDescent="0.25">
      <c r="A7" s="204" t="s">
        <v>101</v>
      </c>
      <c r="B7" s="204"/>
      <c r="C7" s="204"/>
    </row>
    <row r="9" spans="1:18" ht="14.25" customHeight="1" x14ac:dyDescent="0.2">
      <c r="A9" s="206" t="s">
        <v>102</v>
      </c>
      <c r="B9" s="206"/>
      <c r="C9" s="206"/>
      <c r="D9" s="206"/>
      <c r="E9" s="206"/>
      <c r="F9" s="206"/>
      <c r="G9" s="206"/>
      <c r="H9" s="206"/>
      <c r="I9" s="206"/>
      <c r="J9" s="206"/>
      <c r="K9" s="206"/>
      <c r="L9" s="206"/>
      <c r="M9" s="206"/>
      <c r="N9" s="206"/>
      <c r="O9" s="206"/>
      <c r="P9" s="206"/>
      <c r="Q9" s="206"/>
      <c r="R9" s="206"/>
    </row>
    <row r="10" spans="1:18" x14ac:dyDescent="0.2">
      <c r="A10" s="206"/>
      <c r="B10" s="206"/>
      <c r="C10" s="206"/>
      <c r="D10" s="206"/>
      <c r="E10" s="206"/>
      <c r="F10" s="206"/>
      <c r="G10" s="206"/>
      <c r="H10" s="206"/>
      <c r="I10" s="206"/>
      <c r="J10" s="206"/>
      <c r="K10" s="206"/>
      <c r="L10" s="206"/>
      <c r="M10" s="206"/>
      <c r="N10" s="206"/>
      <c r="O10" s="206"/>
      <c r="P10" s="206"/>
      <c r="Q10" s="206"/>
      <c r="R10" s="206"/>
    </row>
    <row r="11" spans="1:18" x14ac:dyDescent="0.2">
      <c r="A11" s="206"/>
      <c r="B11" s="206"/>
      <c r="C11" s="206"/>
      <c r="D11" s="206"/>
      <c r="E11" s="206"/>
      <c r="F11" s="206"/>
      <c r="G11" s="206"/>
      <c r="H11" s="206"/>
      <c r="I11" s="206"/>
      <c r="J11" s="206"/>
      <c r="K11" s="206"/>
      <c r="L11" s="206"/>
      <c r="M11" s="206"/>
      <c r="N11" s="206"/>
      <c r="O11" s="206"/>
      <c r="P11" s="206"/>
      <c r="Q11" s="206"/>
      <c r="R11" s="206"/>
    </row>
    <row r="12" spans="1:18" x14ac:dyDescent="0.2">
      <c r="A12" s="206"/>
      <c r="B12" s="206"/>
      <c r="C12" s="206"/>
      <c r="D12" s="206"/>
      <c r="E12" s="206"/>
      <c r="F12" s="206"/>
      <c r="G12" s="206"/>
      <c r="H12" s="206"/>
      <c r="I12" s="206"/>
      <c r="J12" s="206"/>
      <c r="K12" s="206"/>
      <c r="L12" s="206"/>
      <c r="M12" s="206"/>
      <c r="N12" s="206"/>
      <c r="O12" s="206"/>
      <c r="P12" s="206"/>
      <c r="Q12" s="206"/>
      <c r="R12" s="206"/>
    </row>
    <row r="13" spans="1:18" x14ac:dyDescent="0.2">
      <c r="A13" s="207" t="s">
        <v>103</v>
      </c>
      <c r="B13" s="207"/>
      <c r="C13" s="207"/>
      <c r="D13" s="207"/>
      <c r="E13" s="207"/>
      <c r="F13" s="207"/>
      <c r="G13" s="207"/>
      <c r="H13" s="207"/>
      <c r="I13" s="207"/>
      <c r="J13" s="207"/>
      <c r="K13" s="207"/>
      <c r="L13" s="207"/>
      <c r="M13" s="207"/>
    </row>
    <row r="14" spans="1:18" x14ac:dyDescent="0.2">
      <c r="A14" s="207" t="s">
        <v>104</v>
      </c>
      <c r="B14" s="207"/>
      <c r="C14" s="207"/>
      <c r="D14" s="207"/>
      <c r="E14" s="207"/>
      <c r="F14" s="207"/>
      <c r="G14" s="207"/>
      <c r="H14" s="207"/>
      <c r="I14" s="207"/>
      <c r="J14" s="207"/>
      <c r="K14" s="207"/>
      <c r="L14" s="207"/>
      <c r="M14" s="207"/>
      <c r="N14" s="207"/>
      <c r="O14" s="207"/>
      <c r="P14" s="207"/>
      <c r="Q14" s="207"/>
      <c r="R14" s="207"/>
    </row>
    <row r="15" spans="1:18" x14ac:dyDescent="0.2">
      <c r="A15" s="207" t="s">
        <v>105</v>
      </c>
      <c r="B15" s="207"/>
      <c r="C15" s="207"/>
      <c r="D15" s="207"/>
      <c r="E15" s="207"/>
      <c r="F15" s="207"/>
      <c r="G15" s="207"/>
      <c r="H15" s="207"/>
      <c r="I15" s="207"/>
      <c r="J15" s="207"/>
      <c r="K15" s="207"/>
      <c r="L15" s="207"/>
      <c r="M15" s="207"/>
      <c r="N15" s="207"/>
      <c r="O15" s="207"/>
      <c r="P15" s="207"/>
      <c r="Q15" s="207"/>
      <c r="R15" s="207"/>
    </row>
    <row r="16" spans="1:18" x14ac:dyDescent="0.2">
      <c r="A16" s="207" t="s">
        <v>106</v>
      </c>
      <c r="B16" s="207"/>
      <c r="C16" s="207"/>
      <c r="D16" s="207"/>
      <c r="E16" s="207"/>
      <c r="F16" s="207"/>
      <c r="G16" s="207"/>
      <c r="H16" s="207"/>
      <c r="I16" s="207"/>
      <c r="J16" s="207"/>
      <c r="K16" s="207"/>
      <c r="L16" s="207"/>
      <c r="M16" s="207"/>
      <c r="N16" s="207"/>
      <c r="O16" s="207"/>
      <c r="P16" s="207"/>
      <c r="Q16" s="207"/>
      <c r="R16" s="207"/>
    </row>
    <row r="18" spans="1:20" ht="15" x14ac:dyDescent="0.25">
      <c r="A18" s="204" t="s">
        <v>107</v>
      </c>
      <c r="B18" s="204"/>
      <c r="C18" s="204"/>
      <c r="D18" s="204"/>
      <c r="E18" s="204"/>
      <c r="F18" s="204"/>
    </row>
    <row r="20" spans="1:20" ht="15" x14ac:dyDescent="0.25">
      <c r="A20" s="208" t="s">
        <v>108</v>
      </c>
      <c r="B20" s="208"/>
      <c r="C20" s="208"/>
      <c r="D20" s="208"/>
      <c r="E20" s="208"/>
      <c r="F20" s="208"/>
      <c r="G20" s="208"/>
      <c r="H20" s="208"/>
      <c r="I20" s="208"/>
      <c r="J20" s="208"/>
      <c r="K20" s="208"/>
      <c r="L20" s="208"/>
      <c r="M20" s="208"/>
      <c r="N20" s="208"/>
      <c r="O20" s="208"/>
      <c r="P20" s="208"/>
      <c r="Q20" s="208"/>
      <c r="R20" s="208"/>
      <c r="S20" s="208"/>
    </row>
    <row r="21" spans="1:20" ht="15" x14ac:dyDescent="0.25">
      <c r="A21" s="207" t="s">
        <v>109</v>
      </c>
      <c r="B21" s="207"/>
      <c r="C21" s="207"/>
      <c r="D21" s="207"/>
      <c r="E21" s="207"/>
      <c r="F21" s="207"/>
      <c r="G21" s="207"/>
      <c r="H21" s="207"/>
      <c r="I21" s="207"/>
      <c r="J21" s="207"/>
      <c r="K21" s="207"/>
      <c r="L21" s="207"/>
      <c r="M21" s="207"/>
      <c r="N21" s="207"/>
      <c r="O21" s="207"/>
      <c r="P21" s="207"/>
      <c r="Q21" s="207"/>
      <c r="R21" s="207"/>
    </row>
    <row r="22" spans="1:20" x14ac:dyDescent="0.2">
      <c r="A22" s="138"/>
      <c r="B22" s="138"/>
      <c r="C22" s="138"/>
      <c r="D22" s="138"/>
      <c r="E22" s="138"/>
      <c r="F22" s="138"/>
      <c r="G22" s="138"/>
      <c r="H22" s="138"/>
      <c r="I22" s="138"/>
      <c r="J22" s="138"/>
      <c r="K22" s="138"/>
      <c r="L22" s="138"/>
      <c r="M22" s="138"/>
      <c r="N22" s="138"/>
      <c r="O22" s="138"/>
      <c r="P22" s="138"/>
      <c r="Q22" s="138"/>
      <c r="R22" s="138"/>
    </row>
    <row r="23" spans="1:20" x14ac:dyDescent="0.2">
      <c r="A23" s="208" t="s">
        <v>110</v>
      </c>
      <c r="B23" s="208"/>
      <c r="C23" s="208"/>
      <c r="D23" s="208"/>
      <c r="E23" s="208"/>
      <c r="F23" s="208"/>
      <c r="G23" s="208"/>
      <c r="H23" s="208"/>
      <c r="I23" s="208"/>
      <c r="J23" s="208"/>
      <c r="K23" s="208"/>
      <c r="L23" s="208"/>
      <c r="M23" s="208"/>
      <c r="N23" s="208"/>
      <c r="O23" s="208"/>
      <c r="P23" s="208"/>
      <c r="Q23" s="208"/>
      <c r="R23" s="208"/>
      <c r="S23" s="208"/>
      <c r="T23" s="208"/>
    </row>
    <row r="24" spans="1:20" x14ac:dyDescent="0.2">
      <c r="A24" s="208" t="s">
        <v>111</v>
      </c>
      <c r="B24" s="208"/>
      <c r="C24" s="208"/>
      <c r="D24" s="208"/>
      <c r="E24" s="208"/>
      <c r="F24" s="208"/>
      <c r="G24" s="208"/>
      <c r="H24" s="208"/>
      <c r="I24" s="208"/>
      <c r="J24" s="208"/>
      <c r="K24" s="208"/>
      <c r="L24" s="208"/>
      <c r="M24" s="208"/>
      <c r="N24" s="208"/>
      <c r="O24" s="208"/>
      <c r="P24" s="208"/>
      <c r="Q24" s="208"/>
      <c r="R24" s="208"/>
      <c r="S24" s="208"/>
    </row>
    <row r="25" spans="1:20" x14ac:dyDescent="0.2">
      <c r="A25" s="208" t="s">
        <v>112</v>
      </c>
      <c r="B25" s="208"/>
      <c r="C25" s="208"/>
      <c r="D25" s="208"/>
      <c r="E25" s="208"/>
      <c r="F25" s="208"/>
      <c r="G25" s="208"/>
      <c r="H25" s="208"/>
      <c r="I25" s="208"/>
      <c r="J25" s="208"/>
      <c r="K25" s="208"/>
      <c r="L25" s="208"/>
      <c r="M25" s="208"/>
      <c r="N25" s="208"/>
      <c r="O25" s="208"/>
      <c r="P25" s="208"/>
      <c r="Q25" s="208"/>
      <c r="R25" s="208"/>
    </row>
    <row r="26" spans="1:20" ht="30.75" customHeight="1" x14ac:dyDescent="0.2">
      <c r="A26" s="206" t="s">
        <v>113</v>
      </c>
      <c r="B26" s="206"/>
      <c r="C26" s="206"/>
      <c r="D26" s="206"/>
      <c r="E26" s="206"/>
      <c r="F26" s="206"/>
      <c r="G26" s="206"/>
      <c r="H26" s="206"/>
      <c r="I26" s="206"/>
      <c r="J26" s="206"/>
      <c r="K26" s="206"/>
      <c r="L26" s="206"/>
      <c r="M26" s="206"/>
      <c r="N26" s="206"/>
      <c r="O26" s="206"/>
      <c r="P26" s="206"/>
      <c r="Q26" s="206"/>
      <c r="R26" s="206"/>
    </row>
    <row r="27" spans="1:20" ht="52.5" customHeight="1" x14ac:dyDescent="0.2">
      <c r="A27" s="209" t="s">
        <v>114</v>
      </c>
      <c r="B27" s="209"/>
      <c r="C27" s="209"/>
      <c r="D27" s="209"/>
      <c r="E27" s="209"/>
      <c r="F27" s="209"/>
      <c r="G27" s="209"/>
      <c r="H27" s="209"/>
      <c r="I27" s="209"/>
      <c r="J27" s="209"/>
      <c r="K27" s="209"/>
      <c r="L27" s="209"/>
      <c r="M27" s="209"/>
      <c r="N27" s="209"/>
      <c r="O27" s="209"/>
      <c r="P27" s="209"/>
      <c r="Q27" s="209"/>
      <c r="R27" s="209"/>
    </row>
    <row r="29" spans="1:20" ht="15" x14ac:dyDescent="0.25">
      <c r="A29" s="139" t="s">
        <v>115</v>
      </c>
      <c r="B29" s="140"/>
      <c r="C29" s="140"/>
      <c r="D29" s="140"/>
    </row>
    <row r="31" spans="1:20" x14ac:dyDescent="0.2">
      <c r="A31" s="208" t="s">
        <v>116</v>
      </c>
      <c r="B31" s="208"/>
      <c r="C31" s="208"/>
      <c r="D31" s="208"/>
      <c r="E31" s="208"/>
      <c r="F31" s="208"/>
      <c r="G31" s="208"/>
      <c r="H31" s="208"/>
      <c r="I31" s="208"/>
      <c r="J31" s="208"/>
      <c r="K31" s="208"/>
      <c r="L31" s="208"/>
      <c r="M31" s="208"/>
      <c r="N31" s="208"/>
      <c r="O31" s="208"/>
      <c r="P31" s="208"/>
      <c r="Q31" s="208"/>
      <c r="R31" s="208"/>
    </row>
    <row r="32" spans="1:20" x14ac:dyDescent="0.2">
      <c r="A32" s="208" t="s">
        <v>117</v>
      </c>
      <c r="B32" s="208"/>
      <c r="C32" s="208"/>
      <c r="D32" s="208"/>
      <c r="E32" s="208"/>
      <c r="F32" s="208"/>
      <c r="G32" s="208"/>
      <c r="H32" s="208"/>
      <c r="I32" s="208"/>
      <c r="J32" s="208"/>
      <c r="K32" s="208"/>
      <c r="L32" s="208"/>
      <c r="M32" s="208"/>
      <c r="N32" s="208"/>
      <c r="O32" s="208"/>
      <c r="P32" s="208"/>
      <c r="Q32" s="208"/>
      <c r="R32" s="208"/>
    </row>
    <row r="33" spans="1:22" x14ac:dyDescent="0.2">
      <c r="A33" s="208" t="s">
        <v>118</v>
      </c>
      <c r="B33" s="208"/>
      <c r="C33" s="208"/>
      <c r="D33" s="208"/>
      <c r="E33" s="208"/>
      <c r="F33" s="208"/>
      <c r="G33" s="208"/>
      <c r="H33" s="208"/>
      <c r="I33" s="208"/>
      <c r="J33" s="208"/>
      <c r="K33" s="208"/>
      <c r="L33" s="208"/>
      <c r="M33" s="208"/>
    </row>
    <row r="35" spans="1:22" ht="15" x14ac:dyDescent="0.25">
      <c r="A35" s="210" t="s">
        <v>119</v>
      </c>
      <c r="B35" s="210"/>
      <c r="C35" s="210"/>
      <c r="D35" s="210"/>
      <c r="E35" s="210"/>
      <c r="F35" s="210"/>
      <c r="G35" s="210"/>
      <c r="H35" s="210"/>
      <c r="I35" s="210"/>
      <c r="J35" s="210"/>
      <c r="K35" s="210"/>
      <c r="L35" s="210"/>
      <c r="M35" s="210"/>
      <c r="N35" s="210"/>
      <c r="O35" s="210"/>
      <c r="P35" s="210"/>
      <c r="Q35" s="210"/>
      <c r="R35" s="210"/>
    </row>
    <row r="37" spans="1:22" x14ac:dyDescent="0.2">
      <c r="A37" s="208" t="s">
        <v>120</v>
      </c>
      <c r="B37" s="208"/>
      <c r="C37" s="208"/>
      <c r="D37" s="208"/>
      <c r="E37" s="208"/>
      <c r="F37" s="208"/>
      <c r="G37" s="208"/>
      <c r="H37" s="208"/>
      <c r="I37" s="208"/>
      <c r="J37" s="208"/>
      <c r="K37" s="208"/>
      <c r="L37" s="208"/>
      <c r="M37" s="208"/>
      <c r="N37" s="208"/>
      <c r="O37" s="208"/>
      <c r="P37" s="208"/>
      <c r="Q37" s="208"/>
      <c r="R37" s="208"/>
    </row>
    <row r="38" spans="1:22" x14ac:dyDescent="0.2">
      <c r="A38" s="208" t="s">
        <v>121</v>
      </c>
      <c r="B38" s="208"/>
      <c r="C38" s="208"/>
      <c r="D38" s="208"/>
      <c r="E38" s="208"/>
      <c r="F38" s="208"/>
      <c r="G38" s="208"/>
      <c r="H38" s="208"/>
      <c r="I38" s="208"/>
      <c r="J38" s="208"/>
      <c r="K38" s="208"/>
      <c r="L38" s="208"/>
      <c r="M38" s="208"/>
      <c r="N38" s="208"/>
      <c r="O38" s="208"/>
      <c r="P38" s="208"/>
      <c r="Q38" s="208"/>
      <c r="R38" s="208"/>
    </row>
    <row r="39" spans="1:22" ht="15" x14ac:dyDescent="0.25">
      <c r="A39" s="211" t="s">
        <v>122</v>
      </c>
      <c r="B39" s="211"/>
      <c r="C39" s="211"/>
      <c r="D39" s="211"/>
      <c r="E39" s="211"/>
      <c r="F39" s="211"/>
      <c r="G39" s="211"/>
      <c r="H39" s="211"/>
      <c r="I39" s="211"/>
      <c r="J39" s="211"/>
      <c r="K39" s="211"/>
      <c r="L39" s="211"/>
      <c r="M39" s="211"/>
      <c r="N39" s="211"/>
      <c r="O39" s="211"/>
      <c r="P39" s="211"/>
      <c r="Q39" s="211"/>
      <c r="R39" s="211"/>
    </row>
    <row r="41" spans="1:22" ht="15" x14ac:dyDescent="0.25">
      <c r="A41" s="210" t="s">
        <v>123</v>
      </c>
      <c r="B41" s="210"/>
      <c r="C41" s="210"/>
      <c r="D41" s="210"/>
      <c r="E41" s="210"/>
      <c r="F41" s="210"/>
      <c r="G41" s="210"/>
      <c r="H41" s="210"/>
      <c r="I41" s="210"/>
      <c r="J41" s="210"/>
      <c r="K41" s="210"/>
      <c r="L41" s="210"/>
      <c r="M41" s="210"/>
      <c r="N41" s="210"/>
      <c r="O41" s="210"/>
      <c r="P41" s="210"/>
      <c r="Q41" s="210"/>
      <c r="R41" s="210"/>
    </row>
    <row r="43" spans="1:22" ht="27.75" customHeight="1" x14ac:dyDescent="0.2">
      <c r="A43" s="206" t="s">
        <v>124</v>
      </c>
      <c r="B43" s="206"/>
      <c r="C43" s="206"/>
      <c r="D43" s="206"/>
      <c r="E43" s="206"/>
      <c r="F43" s="206"/>
      <c r="G43" s="206"/>
      <c r="H43" s="206"/>
      <c r="I43" s="206"/>
      <c r="J43" s="206"/>
      <c r="K43" s="206"/>
      <c r="L43" s="206"/>
      <c r="M43" s="206"/>
      <c r="N43" s="206"/>
      <c r="O43" s="206"/>
      <c r="P43" s="206"/>
      <c r="Q43" s="206"/>
      <c r="R43" s="206"/>
      <c r="S43" s="137"/>
      <c r="T43" s="137"/>
      <c r="U43" s="137"/>
      <c r="V43" s="137"/>
    </row>
    <row r="44" spans="1:22" x14ac:dyDescent="0.2">
      <c r="A44" s="208" t="s">
        <v>125</v>
      </c>
      <c r="B44" s="208"/>
      <c r="C44" s="208"/>
      <c r="D44" s="208"/>
      <c r="E44" s="208"/>
      <c r="F44" s="208"/>
      <c r="G44" s="208"/>
      <c r="H44" s="208"/>
      <c r="I44" s="208"/>
      <c r="J44" s="208"/>
      <c r="K44" s="208"/>
      <c r="L44" s="208"/>
      <c r="M44" s="208"/>
      <c r="N44" s="208"/>
      <c r="O44" s="208"/>
      <c r="P44" s="208"/>
      <c r="Q44" s="208"/>
      <c r="R44" s="208"/>
    </row>
    <row r="45" spans="1:22" x14ac:dyDescent="0.2">
      <c r="A45" s="141" t="s">
        <v>126</v>
      </c>
    </row>
    <row r="46" spans="1:22" ht="14.1" customHeight="1" x14ac:dyDescent="0.2">
      <c r="A46" s="206" t="s">
        <v>127</v>
      </c>
      <c r="B46" s="206"/>
      <c r="C46" s="206"/>
      <c r="D46" s="206"/>
      <c r="E46" s="206"/>
      <c r="F46" s="206"/>
      <c r="G46" s="206"/>
      <c r="H46" s="206"/>
      <c r="I46" s="206"/>
      <c r="J46" s="206"/>
      <c r="K46" s="206"/>
      <c r="L46" s="206"/>
      <c r="M46" s="206"/>
      <c r="N46" s="206"/>
      <c r="O46" s="206"/>
      <c r="P46" s="206"/>
      <c r="Q46" s="206"/>
      <c r="R46" s="206"/>
    </row>
    <row r="47" spans="1:22" ht="27.75" customHeight="1" x14ac:dyDescent="0.2">
      <c r="A47" s="206"/>
      <c r="B47" s="206"/>
      <c r="C47" s="206"/>
      <c r="D47" s="206"/>
      <c r="E47" s="206"/>
      <c r="F47" s="206"/>
      <c r="G47" s="206"/>
      <c r="H47" s="206"/>
      <c r="I47" s="206"/>
      <c r="J47" s="206"/>
      <c r="K47" s="206"/>
      <c r="L47" s="206"/>
      <c r="M47" s="206"/>
      <c r="N47" s="206"/>
      <c r="O47" s="206"/>
      <c r="P47" s="206"/>
      <c r="Q47" s="206"/>
      <c r="R47" s="206"/>
    </row>
    <row r="48" spans="1:22" s="142" customFormat="1" ht="109.5" customHeight="1" x14ac:dyDescent="0.2">
      <c r="A48" s="206" t="s">
        <v>128</v>
      </c>
      <c r="B48" s="206"/>
      <c r="C48" s="206"/>
      <c r="D48" s="206"/>
      <c r="E48" s="206"/>
      <c r="F48" s="206"/>
      <c r="G48" s="206"/>
      <c r="H48" s="206"/>
      <c r="I48" s="206"/>
      <c r="J48" s="206"/>
      <c r="K48" s="206"/>
      <c r="L48" s="206"/>
      <c r="M48" s="206"/>
      <c r="N48" s="206"/>
      <c r="O48" s="206"/>
      <c r="P48" s="206"/>
      <c r="Q48" s="206"/>
      <c r="R48" s="206"/>
    </row>
    <row r="49" spans="1:18" ht="213" customHeight="1" x14ac:dyDescent="0.2">
      <c r="A49" s="212" t="s">
        <v>129</v>
      </c>
      <c r="B49" s="212"/>
      <c r="C49" s="212"/>
      <c r="D49" s="212"/>
      <c r="E49" s="212"/>
      <c r="F49" s="212"/>
      <c r="G49" s="212"/>
      <c r="H49" s="212"/>
      <c r="I49" s="212"/>
      <c r="J49" s="212"/>
      <c r="K49" s="212"/>
      <c r="L49" s="212"/>
      <c r="M49" s="212"/>
      <c r="N49" s="212"/>
      <c r="O49" s="212"/>
      <c r="P49" s="212"/>
      <c r="Q49" s="212"/>
      <c r="R49" s="212"/>
    </row>
    <row r="50" spans="1:18" ht="198.75" customHeight="1" x14ac:dyDescent="0.2">
      <c r="A50" s="212" t="s">
        <v>130</v>
      </c>
      <c r="B50" s="212"/>
      <c r="C50" s="212"/>
      <c r="D50" s="212"/>
      <c r="E50" s="212"/>
      <c r="F50" s="212"/>
      <c r="G50" s="212"/>
      <c r="H50" s="212"/>
      <c r="I50" s="212"/>
      <c r="J50" s="212"/>
      <c r="K50" s="212"/>
      <c r="L50" s="212"/>
      <c r="M50" s="212"/>
      <c r="N50" s="212"/>
      <c r="O50" s="212"/>
      <c r="P50" s="212"/>
      <c r="Q50" s="212"/>
      <c r="R50" s="143"/>
    </row>
    <row r="51" spans="1:18" ht="15" x14ac:dyDescent="0.25">
      <c r="A51" s="210" t="s">
        <v>131</v>
      </c>
      <c r="B51" s="210"/>
      <c r="C51" s="210"/>
      <c r="D51" s="210"/>
      <c r="E51" s="210"/>
      <c r="F51" s="210"/>
      <c r="G51" s="210"/>
      <c r="H51" s="210"/>
      <c r="I51" s="210"/>
      <c r="J51" s="210"/>
      <c r="K51" s="210"/>
      <c r="L51" s="210"/>
      <c r="M51" s="210"/>
      <c r="N51" s="210"/>
      <c r="O51" s="210"/>
      <c r="P51" s="210"/>
      <c r="Q51" s="210"/>
      <c r="R51" s="210"/>
    </row>
    <row r="53" spans="1:18" ht="42.75" customHeight="1" x14ac:dyDescent="0.2">
      <c r="A53" s="206" t="s">
        <v>132</v>
      </c>
      <c r="B53" s="206"/>
      <c r="C53" s="206"/>
      <c r="D53" s="206"/>
      <c r="E53" s="206"/>
      <c r="F53" s="206"/>
      <c r="G53" s="206"/>
      <c r="H53" s="206"/>
      <c r="I53" s="206"/>
      <c r="J53" s="206"/>
      <c r="K53" s="206"/>
      <c r="L53" s="206"/>
      <c r="M53" s="206"/>
      <c r="N53" s="206"/>
      <c r="O53" s="206"/>
      <c r="P53" s="206"/>
      <c r="Q53" s="206"/>
      <c r="R53" s="206"/>
    </row>
    <row r="55" spans="1:18" ht="28.5" customHeight="1" x14ac:dyDescent="0.2">
      <c r="A55" s="206" t="s">
        <v>133</v>
      </c>
      <c r="B55" s="206"/>
      <c r="C55" s="206"/>
      <c r="D55" s="206"/>
      <c r="E55" s="206"/>
      <c r="F55" s="206"/>
      <c r="G55" s="206"/>
      <c r="H55" s="206"/>
      <c r="I55" s="206"/>
      <c r="J55" s="206"/>
      <c r="K55" s="206"/>
      <c r="L55" s="206"/>
      <c r="M55" s="206"/>
      <c r="N55" s="206"/>
      <c r="O55" s="206"/>
      <c r="P55" s="206"/>
      <c r="Q55" s="206"/>
      <c r="R55" s="206"/>
    </row>
    <row r="57" spans="1:18" ht="15" x14ac:dyDescent="0.25">
      <c r="A57" s="210" t="s">
        <v>134</v>
      </c>
      <c r="B57" s="210"/>
      <c r="C57" s="210"/>
      <c r="D57" s="210"/>
      <c r="E57" s="210"/>
      <c r="F57" s="210"/>
      <c r="G57" s="210"/>
      <c r="H57" s="210"/>
      <c r="I57" s="210"/>
      <c r="J57" s="210"/>
      <c r="K57" s="210"/>
      <c r="L57" s="210"/>
      <c r="M57" s="210"/>
      <c r="N57" s="210"/>
      <c r="O57" s="210"/>
      <c r="P57" s="210"/>
      <c r="Q57" s="210"/>
      <c r="R57" s="210"/>
    </row>
    <row r="58" spans="1:18" ht="15" x14ac:dyDescent="0.25">
      <c r="A58" s="139"/>
    </row>
    <row r="59" spans="1:18" ht="15" x14ac:dyDescent="0.25">
      <c r="A59" s="208" t="s">
        <v>135</v>
      </c>
      <c r="B59" s="208"/>
      <c r="C59" s="208"/>
      <c r="D59" s="208"/>
      <c r="E59" s="208"/>
      <c r="F59" s="208"/>
      <c r="G59" s="208"/>
      <c r="H59" s="208"/>
      <c r="I59" s="208"/>
      <c r="J59" s="208"/>
      <c r="K59" s="208"/>
      <c r="L59" s="208"/>
      <c r="M59" s="208"/>
      <c r="N59" s="208"/>
      <c r="O59" s="208"/>
      <c r="P59" s="208"/>
      <c r="Q59" s="208"/>
      <c r="R59" s="208"/>
    </row>
    <row r="60" spans="1:18" ht="15" customHeight="1" x14ac:dyDescent="0.2">
      <c r="A60" s="206" t="s">
        <v>136</v>
      </c>
      <c r="B60" s="206"/>
      <c r="C60" s="206"/>
      <c r="D60" s="206"/>
      <c r="E60" s="206"/>
      <c r="F60" s="206"/>
      <c r="G60" s="206"/>
      <c r="H60" s="206"/>
      <c r="I60" s="206"/>
      <c r="J60" s="206"/>
      <c r="K60" s="206"/>
      <c r="L60" s="206"/>
      <c r="M60" s="206"/>
      <c r="N60" s="206"/>
      <c r="O60" s="206"/>
      <c r="P60" s="206"/>
      <c r="Q60" s="206"/>
      <c r="R60" s="206"/>
    </row>
    <row r="61" spans="1:18" x14ac:dyDescent="0.2">
      <c r="A61" s="208" t="s">
        <v>111</v>
      </c>
      <c r="B61" s="208"/>
      <c r="C61" s="208"/>
      <c r="D61" s="208"/>
      <c r="E61" s="208"/>
      <c r="F61" s="208"/>
      <c r="G61" s="208"/>
      <c r="H61" s="208"/>
      <c r="I61" s="208"/>
      <c r="J61" s="208"/>
      <c r="K61" s="208"/>
      <c r="L61" s="208"/>
      <c r="M61" s="208"/>
      <c r="N61" s="208"/>
      <c r="O61" s="208"/>
      <c r="P61" s="208"/>
      <c r="Q61" s="208"/>
      <c r="R61" s="208"/>
    </row>
    <row r="62" spans="1:18" x14ac:dyDescent="0.2">
      <c r="A62" s="141" t="s">
        <v>137</v>
      </c>
    </row>
    <row r="63" spans="1:18" ht="42.75" customHeight="1" x14ac:dyDescent="0.2">
      <c r="A63" s="206" t="s">
        <v>138</v>
      </c>
      <c r="B63" s="206"/>
      <c r="C63" s="206"/>
      <c r="D63" s="206"/>
      <c r="E63" s="206"/>
      <c r="F63" s="206"/>
      <c r="G63" s="206"/>
      <c r="H63" s="206"/>
      <c r="I63" s="206"/>
      <c r="J63" s="206"/>
      <c r="K63" s="206"/>
      <c r="L63" s="206"/>
      <c r="M63" s="206"/>
      <c r="N63" s="206"/>
      <c r="O63" s="206"/>
      <c r="P63" s="206"/>
      <c r="Q63" s="206"/>
      <c r="R63" s="206"/>
    </row>
    <row r="64" spans="1:18" x14ac:dyDescent="0.2">
      <c r="A64" s="208" t="s">
        <v>139</v>
      </c>
      <c r="B64" s="208"/>
      <c r="C64" s="208"/>
      <c r="D64" s="208"/>
      <c r="E64" s="208"/>
      <c r="F64" s="208"/>
      <c r="G64" s="208"/>
      <c r="H64" s="208"/>
      <c r="I64" s="208"/>
      <c r="J64" s="208"/>
      <c r="K64" s="208"/>
      <c r="L64" s="208"/>
      <c r="M64" s="208"/>
      <c r="N64" s="208"/>
      <c r="O64" s="208"/>
      <c r="P64" s="208"/>
      <c r="Q64" s="208"/>
      <c r="R64" s="208"/>
    </row>
    <row r="65" spans="1:20" x14ac:dyDescent="0.2">
      <c r="A65" s="208" t="s">
        <v>140</v>
      </c>
      <c r="B65" s="208"/>
      <c r="C65" s="208"/>
      <c r="D65" s="208"/>
      <c r="E65" s="208"/>
      <c r="F65" s="208"/>
      <c r="G65" s="208"/>
      <c r="H65" s="208"/>
      <c r="I65" s="208"/>
      <c r="J65" s="208"/>
      <c r="K65" s="208"/>
      <c r="L65" s="208"/>
      <c r="M65" s="208"/>
      <c r="N65" s="208"/>
      <c r="O65" s="208"/>
      <c r="P65" s="208"/>
      <c r="Q65" s="208"/>
      <c r="R65" s="208"/>
    </row>
    <row r="66" spans="1:20" x14ac:dyDescent="0.2">
      <c r="A66" s="208" t="s">
        <v>141</v>
      </c>
      <c r="B66" s="208"/>
      <c r="C66" s="208"/>
      <c r="D66" s="208"/>
      <c r="E66" s="208"/>
      <c r="F66" s="208"/>
      <c r="G66" s="208"/>
      <c r="H66" s="208"/>
      <c r="I66" s="208"/>
      <c r="J66" s="208"/>
      <c r="K66" s="208"/>
      <c r="L66" s="208"/>
      <c r="M66" s="208"/>
      <c r="N66" s="208"/>
      <c r="O66" s="208"/>
      <c r="P66" s="208"/>
      <c r="Q66" s="208"/>
      <c r="R66" s="208"/>
    </row>
    <row r="67" spans="1:20" ht="28.5" customHeight="1" x14ac:dyDescent="0.2">
      <c r="A67" s="213" t="s">
        <v>142</v>
      </c>
      <c r="B67" s="213"/>
      <c r="C67" s="213"/>
      <c r="D67" s="213"/>
      <c r="E67" s="213"/>
      <c r="F67" s="213"/>
      <c r="G67" s="213"/>
      <c r="H67" s="213"/>
      <c r="I67" s="213"/>
      <c r="J67" s="213"/>
      <c r="K67" s="213"/>
      <c r="L67" s="213"/>
      <c r="M67" s="213"/>
      <c r="N67" s="213"/>
      <c r="O67" s="213"/>
      <c r="P67" s="213"/>
      <c r="Q67" s="213"/>
      <c r="R67" s="213"/>
      <c r="T67" s="137"/>
    </row>
    <row r="68" spans="1:20" ht="27.75" customHeight="1" x14ac:dyDescent="0.2">
      <c r="A68" s="213" t="s">
        <v>143</v>
      </c>
      <c r="B68" s="213"/>
      <c r="C68" s="213"/>
      <c r="D68" s="213"/>
      <c r="E68" s="213"/>
      <c r="F68" s="213"/>
      <c r="G68" s="213"/>
      <c r="H68" s="213"/>
      <c r="I68" s="213"/>
      <c r="J68" s="213"/>
      <c r="K68" s="213"/>
      <c r="L68" s="213"/>
      <c r="M68" s="213"/>
      <c r="N68" s="213"/>
      <c r="O68" s="213"/>
      <c r="P68" s="213"/>
      <c r="Q68" s="213"/>
      <c r="R68" s="213"/>
    </row>
    <row r="69" spans="1:20" ht="28.5" customHeight="1" x14ac:dyDescent="0.2">
      <c r="A69" s="213" t="s">
        <v>144</v>
      </c>
      <c r="B69" s="213"/>
      <c r="C69" s="213"/>
      <c r="D69" s="213"/>
      <c r="E69" s="213"/>
      <c r="F69" s="213"/>
      <c r="G69" s="213"/>
      <c r="H69" s="213"/>
      <c r="I69" s="213"/>
      <c r="J69" s="213"/>
      <c r="K69" s="213"/>
      <c r="L69" s="213"/>
      <c r="M69" s="213"/>
      <c r="N69" s="213"/>
      <c r="O69" s="213"/>
      <c r="P69" s="213"/>
      <c r="Q69" s="213"/>
      <c r="R69" s="213"/>
      <c r="S69" s="213"/>
    </row>
    <row r="71" spans="1:20" ht="15" x14ac:dyDescent="0.25">
      <c r="A71" s="210" t="s">
        <v>145</v>
      </c>
      <c r="B71" s="210"/>
      <c r="C71" s="210"/>
      <c r="D71" s="210"/>
      <c r="E71" s="210"/>
      <c r="F71" s="210"/>
      <c r="G71" s="210"/>
      <c r="H71" s="210"/>
      <c r="I71" s="210"/>
      <c r="J71" s="210"/>
      <c r="K71" s="210"/>
      <c r="L71" s="210"/>
      <c r="M71" s="210"/>
      <c r="N71" s="210"/>
      <c r="O71" s="210"/>
      <c r="P71" s="210"/>
      <c r="Q71" s="210"/>
      <c r="R71" s="210"/>
    </row>
    <row r="72" spans="1:20" x14ac:dyDescent="0.2">
      <c r="S72" s="144"/>
    </row>
    <row r="73" spans="1:20" ht="15" x14ac:dyDescent="0.25">
      <c r="A73" s="208" t="s">
        <v>146</v>
      </c>
      <c r="B73" s="208"/>
      <c r="C73" s="208"/>
      <c r="D73" s="208"/>
      <c r="E73" s="208"/>
      <c r="F73" s="208"/>
      <c r="G73" s="208"/>
      <c r="H73" s="208"/>
      <c r="I73" s="208"/>
      <c r="J73" s="208"/>
      <c r="K73" s="208"/>
      <c r="L73" s="208"/>
      <c r="M73" s="208"/>
      <c r="N73" s="208"/>
      <c r="O73" s="208"/>
      <c r="P73" s="208"/>
      <c r="Q73" s="208"/>
      <c r="R73" s="208"/>
      <c r="S73" s="208"/>
    </row>
    <row r="74" spans="1:20" x14ac:dyDescent="0.2">
      <c r="A74" s="208" t="s">
        <v>136</v>
      </c>
      <c r="B74" s="208"/>
      <c r="C74" s="208"/>
      <c r="D74" s="208"/>
      <c r="E74" s="208"/>
      <c r="F74" s="208"/>
      <c r="G74" s="208"/>
      <c r="H74" s="208"/>
      <c r="I74" s="208"/>
      <c r="J74" s="208"/>
      <c r="K74" s="208"/>
      <c r="L74" s="208"/>
      <c r="M74" s="208"/>
      <c r="N74" s="208"/>
      <c r="O74" s="208"/>
      <c r="P74" s="208"/>
      <c r="Q74" s="208"/>
      <c r="R74" s="208"/>
    </row>
    <row r="75" spans="1:20" x14ac:dyDescent="0.2">
      <c r="A75" s="208" t="s">
        <v>111</v>
      </c>
      <c r="B75" s="208"/>
      <c r="C75" s="208"/>
      <c r="D75" s="208"/>
      <c r="E75" s="208"/>
      <c r="F75" s="208"/>
      <c r="G75" s="208"/>
      <c r="H75" s="208"/>
      <c r="I75" s="208"/>
      <c r="J75" s="208"/>
      <c r="K75" s="208"/>
      <c r="L75" s="208"/>
      <c r="M75" s="208"/>
      <c r="N75" s="208"/>
      <c r="O75" s="208"/>
      <c r="P75" s="208"/>
      <c r="Q75" s="208"/>
      <c r="R75" s="208"/>
    </row>
    <row r="76" spans="1:20" ht="42" customHeight="1" x14ac:dyDescent="0.2">
      <c r="A76" s="213" t="s">
        <v>147</v>
      </c>
      <c r="B76" s="213"/>
      <c r="C76" s="213"/>
      <c r="D76" s="213"/>
      <c r="E76" s="213"/>
      <c r="F76" s="213"/>
      <c r="G76" s="213"/>
      <c r="H76" s="213"/>
      <c r="I76" s="213"/>
      <c r="J76" s="213"/>
      <c r="K76" s="213"/>
      <c r="L76" s="213"/>
      <c r="M76" s="213"/>
      <c r="N76" s="213"/>
      <c r="O76" s="213"/>
      <c r="P76" s="213"/>
      <c r="Q76" s="213"/>
      <c r="R76" s="213"/>
    </row>
    <row r="77" spans="1:20" x14ac:dyDescent="0.2">
      <c r="A77" s="208" t="s">
        <v>148</v>
      </c>
      <c r="B77" s="208"/>
      <c r="C77" s="208"/>
      <c r="D77" s="208"/>
      <c r="E77" s="208"/>
      <c r="F77" s="208"/>
      <c r="G77" s="208"/>
      <c r="H77" s="208"/>
      <c r="I77" s="208"/>
      <c r="J77" s="208"/>
      <c r="K77" s="208"/>
      <c r="L77" s="208"/>
      <c r="M77" s="208"/>
      <c r="N77" s="208"/>
      <c r="O77" s="208"/>
      <c r="P77" s="208"/>
      <c r="Q77" s="208"/>
      <c r="R77" s="208"/>
    </row>
    <row r="78" spans="1:20" x14ac:dyDescent="0.2">
      <c r="A78" s="208" t="s">
        <v>149</v>
      </c>
      <c r="B78" s="208"/>
      <c r="C78" s="208"/>
      <c r="D78" s="208"/>
      <c r="E78" s="208"/>
      <c r="F78" s="208"/>
      <c r="G78" s="208"/>
      <c r="H78" s="208"/>
      <c r="I78" s="208"/>
      <c r="J78" s="208"/>
      <c r="K78" s="208"/>
      <c r="L78" s="208"/>
      <c r="M78" s="208"/>
      <c r="N78" s="208"/>
      <c r="O78" s="208"/>
      <c r="P78" s="208"/>
      <c r="Q78" s="208"/>
      <c r="R78" s="208"/>
    </row>
    <row r="79" spans="1:20" ht="14.1" customHeight="1" x14ac:dyDescent="0.2">
      <c r="A79" s="206" t="s">
        <v>150</v>
      </c>
      <c r="B79" s="206"/>
      <c r="C79" s="206"/>
      <c r="D79" s="206"/>
      <c r="E79" s="206"/>
      <c r="F79" s="206"/>
      <c r="G79" s="206"/>
      <c r="H79" s="206"/>
      <c r="I79" s="206"/>
      <c r="J79" s="206"/>
      <c r="K79" s="206"/>
      <c r="L79" s="206"/>
      <c r="M79" s="206"/>
      <c r="N79" s="206"/>
      <c r="O79" s="206"/>
      <c r="P79" s="206"/>
      <c r="Q79" s="206"/>
      <c r="R79" s="206"/>
    </row>
    <row r="80" spans="1:20" x14ac:dyDescent="0.2">
      <c r="A80" s="206"/>
      <c r="B80" s="206"/>
      <c r="C80" s="206"/>
      <c r="D80" s="206"/>
      <c r="E80" s="206"/>
      <c r="F80" s="206"/>
      <c r="G80" s="206"/>
      <c r="H80" s="206"/>
      <c r="I80" s="206"/>
      <c r="J80" s="206"/>
      <c r="K80" s="206"/>
      <c r="L80" s="206"/>
      <c r="M80" s="206"/>
      <c r="N80" s="206"/>
      <c r="O80" s="206"/>
      <c r="P80" s="206"/>
      <c r="Q80" s="206"/>
      <c r="R80" s="206"/>
    </row>
    <row r="81" spans="1:18" ht="14.1" customHeight="1" x14ac:dyDescent="0.2">
      <c r="A81" s="213" t="s">
        <v>151</v>
      </c>
      <c r="B81" s="213"/>
      <c r="C81" s="213"/>
      <c r="D81" s="213"/>
      <c r="E81" s="213"/>
      <c r="F81" s="213"/>
      <c r="G81" s="213"/>
      <c r="H81" s="213"/>
      <c r="I81" s="213"/>
      <c r="J81" s="213"/>
      <c r="K81" s="213"/>
      <c r="L81" s="213"/>
      <c r="M81" s="213"/>
      <c r="N81" s="213"/>
      <c r="O81" s="213"/>
      <c r="P81" s="213"/>
      <c r="Q81" s="213"/>
      <c r="R81" s="213"/>
    </row>
    <row r="82" spans="1:18" x14ac:dyDescent="0.2">
      <c r="A82" s="213"/>
      <c r="B82" s="213"/>
      <c r="C82" s="213"/>
      <c r="D82" s="213"/>
      <c r="E82" s="213"/>
      <c r="F82" s="213"/>
      <c r="G82" s="213"/>
      <c r="H82" s="213"/>
      <c r="I82" s="213"/>
      <c r="J82" s="213"/>
      <c r="K82" s="213"/>
      <c r="L82" s="213"/>
      <c r="M82" s="213"/>
      <c r="N82" s="213"/>
      <c r="O82" s="213"/>
      <c r="P82" s="213"/>
      <c r="Q82" s="213"/>
      <c r="R82" s="213"/>
    </row>
    <row r="83" spans="1:18" ht="14.1" customHeight="1" x14ac:dyDescent="0.2">
      <c r="A83" s="206" t="s">
        <v>152</v>
      </c>
      <c r="B83" s="206"/>
      <c r="C83" s="206"/>
      <c r="D83" s="206"/>
      <c r="E83" s="206"/>
      <c r="F83" s="206"/>
      <c r="G83" s="206"/>
      <c r="H83" s="206"/>
      <c r="I83" s="206"/>
      <c r="J83" s="206"/>
      <c r="K83" s="206"/>
      <c r="L83" s="206"/>
      <c r="M83" s="206"/>
      <c r="N83" s="206"/>
      <c r="O83" s="206"/>
      <c r="P83" s="206"/>
      <c r="Q83" s="206"/>
      <c r="R83" s="206"/>
    </row>
    <row r="84" spans="1:18" ht="0.75" customHeight="1" x14ac:dyDescent="0.2">
      <c r="A84" s="214"/>
      <c r="B84" s="214"/>
      <c r="C84" s="214"/>
      <c r="D84" s="214"/>
      <c r="E84" s="214"/>
      <c r="F84" s="214"/>
      <c r="G84" s="214"/>
      <c r="H84" s="214"/>
      <c r="I84" s="214"/>
      <c r="J84" s="214"/>
      <c r="K84" s="214"/>
      <c r="L84" s="214"/>
      <c r="M84" s="214"/>
      <c r="N84" s="214"/>
      <c r="O84" s="214"/>
      <c r="P84" s="214"/>
      <c r="Q84" s="214"/>
      <c r="R84" s="214"/>
    </row>
  </sheetData>
  <sheetProtection sheet="1" objects="1" scenarios="1"/>
  <mergeCells count="54">
    <mergeCell ref="A78:R78"/>
    <mergeCell ref="A79:R80"/>
    <mergeCell ref="A81:R82"/>
    <mergeCell ref="A83:R84"/>
    <mergeCell ref="A73:S73"/>
    <mergeCell ref="A74:R74"/>
    <mergeCell ref="A75:R75"/>
    <mergeCell ref="A76:R76"/>
    <mergeCell ref="A77:R77"/>
    <mergeCell ref="A66:R66"/>
    <mergeCell ref="A67:R67"/>
    <mergeCell ref="A68:R68"/>
    <mergeCell ref="A69:S69"/>
    <mergeCell ref="A71:R71"/>
    <mergeCell ref="A60:R60"/>
    <mergeCell ref="A61:R61"/>
    <mergeCell ref="A63:R63"/>
    <mergeCell ref="A64:R64"/>
    <mergeCell ref="A65:R65"/>
    <mergeCell ref="A51:R51"/>
    <mergeCell ref="A53:R53"/>
    <mergeCell ref="A55:R55"/>
    <mergeCell ref="A57:R57"/>
    <mergeCell ref="A59:R59"/>
    <mergeCell ref="A44:R44"/>
    <mergeCell ref="A46:R47"/>
    <mergeCell ref="A48:R48"/>
    <mergeCell ref="A49:R49"/>
    <mergeCell ref="A50:Q50"/>
    <mergeCell ref="A37:R37"/>
    <mergeCell ref="A38:R38"/>
    <mergeCell ref="A39:R39"/>
    <mergeCell ref="A41:R41"/>
    <mergeCell ref="A43:R43"/>
    <mergeCell ref="A27:R27"/>
    <mergeCell ref="A31:R31"/>
    <mergeCell ref="A32:R32"/>
    <mergeCell ref="A33:M33"/>
    <mergeCell ref="A35:R35"/>
    <mergeCell ref="A21:R21"/>
    <mergeCell ref="A23:T23"/>
    <mergeCell ref="A24:S24"/>
    <mergeCell ref="A25:R25"/>
    <mergeCell ref="A26:R26"/>
    <mergeCell ref="A14:R14"/>
    <mergeCell ref="A15:R15"/>
    <mergeCell ref="A16:R16"/>
    <mergeCell ref="A18:F18"/>
    <mergeCell ref="A20:S20"/>
    <mergeCell ref="A2:B2"/>
    <mergeCell ref="A5:G5"/>
    <mergeCell ref="A7:C7"/>
    <mergeCell ref="A9:R12"/>
    <mergeCell ref="A13:M13"/>
  </mergeCells>
  <printOptions horizontalCentered="1" verticalCentered="1"/>
  <pageMargins left="0.70833333333333304" right="0.70833333333333304" top="0.42986111111111103" bottom="0.4" header="0.51180555555555496" footer="0.31527777777777799"/>
  <pageSetup paperSize="9" scale="53" firstPageNumber="0" fitToHeight="2" orientation="landscape" horizontalDpi="300" verticalDpi="300" r:id="rId1"/>
  <headerFooter>
    <oddFooter>&amp;CSeite &amp;P von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16"/>
  <sheetViews>
    <sheetView view="pageBreakPreview" zoomScale="75" zoomScaleNormal="100" zoomScalePageLayoutView="75" workbookViewId="0">
      <selection activeCell="A2" sqref="A2"/>
    </sheetView>
  </sheetViews>
  <sheetFormatPr baseColWidth="10" defaultColWidth="9" defaultRowHeight="14.25" x14ac:dyDescent="0.2"/>
  <cols>
    <col min="1" max="1025" width="10.625" customWidth="1"/>
  </cols>
  <sheetData>
    <row r="1" spans="1:2" ht="15" x14ac:dyDescent="0.2">
      <c r="A1" s="145" t="s">
        <v>153</v>
      </c>
    </row>
    <row r="2" spans="1:2" ht="15" x14ac:dyDescent="0.2">
      <c r="A2" s="146" t="s">
        <v>154</v>
      </c>
    </row>
    <row r="3" spans="1:2" ht="15" x14ac:dyDescent="0.2">
      <c r="A3" s="145" t="s">
        <v>155</v>
      </c>
    </row>
    <row r="4" spans="1:2" x14ac:dyDescent="0.2">
      <c r="A4" s="147">
        <v>1</v>
      </c>
      <c r="B4" s="147" t="s">
        <v>2</v>
      </c>
    </row>
    <row r="5" spans="1:2" x14ac:dyDescent="0.2">
      <c r="A5" s="147">
        <v>2</v>
      </c>
      <c r="B5" s="147" t="s">
        <v>156</v>
      </c>
    </row>
    <row r="6" spans="1:2" x14ac:dyDescent="0.2">
      <c r="A6" s="147">
        <v>3</v>
      </c>
      <c r="B6" s="147" t="s">
        <v>157</v>
      </c>
    </row>
    <row r="7" spans="1:2" x14ac:dyDescent="0.2">
      <c r="A7" s="147">
        <v>4</v>
      </c>
      <c r="B7" s="147" t="s">
        <v>158</v>
      </c>
    </row>
    <row r="8" spans="1:2" x14ac:dyDescent="0.2">
      <c r="A8" s="147">
        <v>5</v>
      </c>
      <c r="B8" s="147" t="s">
        <v>159</v>
      </c>
    </row>
    <row r="9" spans="1:2" x14ac:dyDescent="0.2">
      <c r="A9" s="147">
        <v>6</v>
      </c>
      <c r="B9" s="147" t="s">
        <v>160</v>
      </c>
    </row>
    <row r="10" spans="1:2" x14ac:dyDescent="0.2">
      <c r="A10" s="147">
        <v>7</v>
      </c>
      <c r="B10" s="147" t="s">
        <v>161</v>
      </c>
    </row>
    <row r="11" spans="1:2" ht="15" x14ac:dyDescent="0.2">
      <c r="A11" s="148">
        <v>8</v>
      </c>
      <c r="B11" s="147" t="s">
        <v>162</v>
      </c>
    </row>
    <row r="12" spans="1:2" ht="15" x14ac:dyDescent="0.2">
      <c r="A12" s="148">
        <v>9</v>
      </c>
      <c r="B12" s="147" t="s">
        <v>163</v>
      </c>
    </row>
    <row r="13" spans="1:2" ht="15" x14ac:dyDescent="0.2">
      <c r="A13" s="148">
        <v>10</v>
      </c>
      <c r="B13" s="147" t="s">
        <v>164</v>
      </c>
    </row>
    <row r="14" spans="1:2" ht="15" x14ac:dyDescent="0.2">
      <c r="A14" s="148">
        <v>11</v>
      </c>
      <c r="B14" s="147" t="s">
        <v>165</v>
      </c>
    </row>
    <row r="15" spans="1:2" ht="15" x14ac:dyDescent="0.2">
      <c r="A15" s="148">
        <v>12</v>
      </c>
      <c r="B15" s="147" t="s">
        <v>31</v>
      </c>
    </row>
    <row r="16" spans="1:2" x14ac:dyDescent="0.2">
      <c r="A16" s="138">
        <v>13</v>
      </c>
      <c r="B16" s="141" t="s">
        <v>166</v>
      </c>
    </row>
  </sheetData>
  <pageMargins left="0.7" right="0.7"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TN-bezogene Stunden_und_SbB</vt:lpstr>
      <vt:lpstr>SuF_I</vt:lpstr>
      <vt:lpstr>SuF_II</vt:lpstr>
      <vt:lpstr>Hinweise</vt:lpstr>
      <vt:lpstr>Hilfsdaten</vt:lpstr>
      <vt:lpstr>Hinweise!Druckbereich</vt:lpstr>
      <vt:lpstr>SuF_I!Druckbereich</vt:lpstr>
      <vt:lpstr>SuF_II!Druckbereich</vt:lpstr>
      <vt:lpstr>'TN-bezogene Stunden_und_SbB'!Druckbereich</vt:lpstr>
    </vt:vector>
  </TitlesOfParts>
  <Company>Bundesagentur für Arbeit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ZenkeC002</dc:creator>
  <dc:description/>
  <cp:lastModifiedBy>Karsten Brade</cp:lastModifiedBy>
  <cp:revision>9</cp:revision>
  <cp:lastPrinted>2021-11-29T14:35:42Z</cp:lastPrinted>
  <dcterms:created xsi:type="dcterms:W3CDTF">2020-11-19T11:49:04Z</dcterms:created>
  <dcterms:modified xsi:type="dcterms:W3CDTF">2022-02-04T06:35:23Z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Bundesagentur für Arbeit</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